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A53" i="1" l="1"/>
  <c r="A54" i="1" l="1"/>
  <c r="A55" i="1" l="1"/>
  <c r="A56" i="1" l="1"/>
  <c r="A57" i="1" l="1"/>
  <c r="A58" i="1" l="1"/>
  <c r="A59" i="1" l="1"/>
  <c r="A60" i="1" l="1"/>
  <c r="A61" i="1" l="1"/>
  <c r="A62" i="1" l="1"/>
</calcChain>
</file>

<file path=xl/sharedStrings.xml><?xml version="1.0" encoding="utf-8"?>
<sst xmlns="http://schemas.openxmlformats.org/spreadsheetml/2006/main" count="491" uniqueCount="233">
  <si>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</si>
  <si>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</si>
  <si>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</si>
  <si>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</si>
  <si>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</si>
  <si>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</si>
  <si>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</si>
  <si>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</si>
  <si>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</si>
  <si>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</si>
  <si>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</si>
  <si>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</si>
  <si>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</si>
  <si>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</si>
  <si>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</si>
  <si>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</si>
  <si>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</si>
  <si>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</si>
  <si>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</si>
  <si>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</si>
  <si>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</si>
  <si>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</si>
  <si>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</si>
  <si>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</si>
  <si>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</si>
  <si>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</si>
  <si>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</si>
  <si>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</si>
  <si>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</si>
  <si>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</si>
  <si>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</si>
  <si>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</si>
  <si>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</si>
  <si>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</si>
  <si>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</si>
  <si>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</si>
  <si>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</si>
  <si>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</si>
  <si>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</si>
  <si>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</si>
  <si>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</si>
  <si>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</si>
  <si>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</si>
  <si>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</si>
  <si>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</si>
  <si>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</si>
  <si>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</si>
  <si>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</si>
  <si>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</si>
  <si>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</si>
  <si>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</si>
  <si>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</si>
  <si>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</si>
  <si>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</si>
  <si>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</si>
  <si>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</si>
  <si>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</si>
  <si>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</si>
  <si>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</si>
  <si>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</si>
  <si>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</si>
  <si>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</si>
  <si>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</si>
  <si>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</si>
  <si>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</si>
  <si>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</si>
  <si>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</si>
  <si>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</si>
  <si>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</si>
  <si>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</si>
  <si>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</si>
  <si>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</si>
  <si>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</si>
  <si>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</si>
  <si>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</si>
  <si>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</si>
  <si>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</si>
  <si>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</si>
  <si>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</si>
  <si>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</si>
  <si>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</si>
  <si>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</si>
  <si>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</si>
  <si>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</si>
  <si>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</si>
  <si>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</si>
  <si>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</si>
  <si>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</si>
  <si>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</si>
  <si>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</si>
  <si>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</si>
  <si>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</si>
  <si>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</si>
  <si>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</si>
  <si>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</si>
  <si>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</si>
  <si>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</si>
  <si>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</si>
  <si>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</si>
  <si>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</si>
  <si>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</si>
  <si>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</si>
  <si>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</si>
  <si>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</si>
  <si>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</si>
  <si>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</si>
  <si>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</si>
  <si>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</si>
  <si>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</si>
  <si>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</si>
  <si>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</si>
  <si>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</si>
  <si>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</si>
  <si>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</si>
  <si>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</si>
  <si>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</si>
  <si>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</si>
  <si>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</si>
  <si>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</si>
  <si>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</si>
  <si>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</si>
  <si>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</si>
  <si>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</si>
  <si>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</si>
  <si>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</si>
  <si>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</si>
  <si>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</si>
  <si>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</si>
  <si>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</si>
  <si>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</si>
  <si>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</si>
  <si>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</si>
  <si>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</si>
  <si>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</si>
  <si>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</si>
  <si>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</si>
  <si>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</si>
  <si>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</si>
  <si>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</si>
  <si>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</si>
  <si>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</si>
  <si>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</si>
  <si>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</si>
  <si>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</si>
  <si>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</si>
  <si>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</si>
  <si>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</si>
  <si>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</si>
  <si>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</si>
  <si>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</si>
  <si>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</si>
  <si>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</si>
  <si>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</si>
  <si>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</si>
  <si>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</si>
  <si>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</si>
  <si>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</si>
  <si>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</si>
  <si>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</si>
  <si>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</si>
  <si>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</si>
  <si>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</si>
  <si>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</si>
  <si>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</si>
  <si>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</si>
  <si>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</si>
  <si>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</si>
  <si>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</si>
  <si>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</si>
  <si>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</si>
  <si>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</si>
  <si>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</si>
  <si>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</si>
  <si>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</si>
  <si>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</si>
  <si>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</si>
  <si>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</si>
  <si>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</si>
  <si>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</si>
  <si>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</si>
  <si>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</si>
  <si>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</si>
  <si>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</si>
  <si>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</si>
  <si>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</si>
  <si>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</si>
  <si>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</si>
  <si>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</si>
  <si>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</si>
  <si>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LE_06_04_REC140</t>
  </si>
  <si>
    <t>Fotografía</t>
  </si>
  <si>
    <t>vista aérea de Bogotá</t>
  </si>
  <si>
    <t>Metrocable en Medellín</t>
  </si>
  <si>
    <t>hombre con acordeón</t>
  </si>
  <si>
    <t>santuario de las Lajas</t>
  </si>
  <si>
    <t>Villa de Leyva</t>
  </si>
  <si>
    <t>taza de chocolate</t>
  </si>
  <si>
    <t>moneda de oro</t>
  </si>
  <si>
    <t>niño con herida</t>
  </si>
  <si>
    <t>hombre comiendo hamburguesa</t>
  </si>
  <si>
    <t>mujer diciendo que no a hombre</t>
  </si>
  <si>
    <t>hombre con un reloj</t>
  </si>
  <si>
    <t>hombre durmiendo</t>
  </si>
  <si>
    <t>cuervo</t>
  </si>
  <si>
    <t>hombre con su hijo viendo TV</t>
  </si>
  <si>
    <t>árbol caído</t>
  </si>
  <si>
    <t>niñas tomadas de la mano</t>
  </si>
  <si>
    <t>ladrón</t>
  </si>
  <si>
    <t>hombre con pereza</t>
  </si>
  <si>
    <t>niño durmiendo</t>
  </si>
  <si>
    <t>niña sentada y una señora</t>
  </si>
  <si>
    <t>imagen de un cerdo</t>
  </si>
  <si>
    <t>jirafa</t>
  </si>
  <si>
    <t>mono en un árbol</t>
  </si>
  <si>
    <t>ternero</t>
  </si>
  <si>
    <t>lora</t>
  </si>
  <si>
    <t> 305902166</t>
  </si>
  <si>
    <t>mujer toma agua</t>
  </si>
  <si>
    <t>caballo abriendo la boca</t>
  </si>
  <si>
    <t>cerdo</t>
  </si>
  <si>
    <t>imagen de la virgen María</t>
  </si>
  <si>
    <t>mujer con maleta de viaje</t>
  </si>
  <si>
    <t>mujer orando</t>
  </si>
  <si>
    <t>persona caminando</t>
  </si>
  <si>
    <t>dibujo de un hombre en una mula</t>
  </si>
  <si>
    <t>una matera</t>
  </si>
  <si>
    <t>camiseta sucia</t>
  </si>
  <si>
    <t>mujer cargando cajas</t>
  </si>
  <si>
    <t>hombre con gorro de papel</t>
  </si>
  <si>
    <t xml:space="preserve">hombre que señalan </t>
  </si>
  <si>
    <t>niño bravo</t>
  </si>
  <si>
    <t>hombre cocinando con una mujer</t>
  </si>
  <si>
    <t>hombre en la cima de un precipicio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</si>
</sst>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75415329/stock-photo-parrot-bird-sitting-on-the-perch.html?src=aBHvcxEh7tPqQZ_IygklDQ-1-11" TargetMode="External"/><Relationship Id="rId2" Type="http://schemas.openxmlformats.org/officeDocument/2006/relationships/hyperlink" Target="http://www.shutterstock.com/pic-176786162/stock-photo-sleepy-and-tired-man-with-glasses-in-white-shirt-and-tie-sitting-with-book.html?src=agrZmIB8gBIGCnre9K0edw-1-6" TargetMode="External"/><Relationship Id="rId1" Type="http://schemas.openxmlformats.org/officeDocument/2006/relationships/hyperlink" Target="http://www.shutterstock.com/pic-164671295/stock-photo-man-playing-an-accordion.html?src=FTF1ZnQSTxx6cWKCXaXPEQ-1-15" TargetMode="External"/><Relationship Id="rId5" Type="http://schemas.openxmlformats.org/officeDocument/2006/relationships/printerSettings" Target="../printerSettings/printerSettings1.bin"/><Relationship Id="rId4" Type="http://schemas.openxmlformats.org/officeDocument/2006/relationships/hyperlink" Target="http://www.shutterstock.com/pic-305902166/stock-photo-water.html?src=0_YMSu-JVHYIXmECpWNM4g-1-2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52" sqref="B5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6</v>
      </c>
      <c r="D3" s="90"/>
      <c r="F3" s="82">
        <v>42396</v>
      </c>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306769442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LE_06_04_REC140_IMG01.jpg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187244651</v>
      </c>
      <c r="C11" s="20" t="str">
        <f t="shared" si="0"/>
        <v>Recurso F6</v>
      </c>
      <c r="D11" s="63" t="s">
        <v>190</v>
      </c>
      <c r="E11" s="63" t="s">
        <v>150</v>
      </c>
      <c r="F11" s="13" t="str">
        <f t="shared" ref="F11:F74" ca="1" si="4">IF(OR(B11&lt;&gt;"",J11&lt;&gt;""),CONCATENATE($C$7,"_",$A11,IF($G$4="Cuaderno de Estudio","_small",CONCATENATE(IF(I11="","","n"),IF(LEFT($G$5,1)="F",".jpg",".png")))),"")</f>
        <v>LE_06_04_REC140_IMG02.jpg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s="79">
        <v>164671295</v>
      </c>
      <c r="C12" s="20" t="str">
        <f t="shared" si="0"/>
        <v>Recurso F6</v>
      </c>
      <c r="D12" s="63" t="s">
        <v>190</v>
      </c>
      <c r="E12" s="63" t="s">
        <v>150</v>
      </c>
      <c r="F12" s="13" t="str">
        <f t="shared" ca="1" si="4"/>
        <v>LE_06_04_REC140_IMG03.jpg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78">
        <v>5518204</v>
      </c>
      <c r="C13" s="20" t="str">
        <f t="shared" si="0"/>
        <v>Recurso F6</v>
      </c>
      <c r="D13" s="63" t="s">
        <v>190</v>
      </c>
      <c r="E13" s="63" t="s">
        <v>150</v>
      </c>
      <c r="F13" s="13" t="str">
        <f t="shared" ca="1" si="4"/>
        <v>LE_06_04_REC140_IMG04.jpg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78">
        <v>188407364</v>
      </c>
      <c r="C14" s="20" t="str">
        <f t="shared" si="0"/>
        <v>Recurso F6</v>
      </c>
      <c r="D14" s="63" t="s">
        <v>190</v>
      </c>
      <c r="E14" s="63" t="s">
        <v>150</v>
      </c>
      <c r="F14" s="13" t="str">
        <f t="shared" ca="1" si="4"/>
        <v>LE_06_04_REC140_IMG05.jpg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267912368</v>
      </c>
      <c r="C15" s="20" t="str">
        <f t="shared" si="0"/>
        <v>Recurso F6</v>
      </c>
      <c r="D15" s="63" t="s">
        <v>190</v>
      </c>
      <c r="E15" s="63" t="s">
        <v>155</v>
      </c>
      <c r="F15" s="13" t="str">
        <f t="shared" ca="1" si="4"/>
        <v>LE_06_04_REC140_IMG06n.jpg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LE_06_04_REC140_IMG06a.jpg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118936405</v>
      </c>
      <c r="C16" s="20" t="str">
        <f t="shared" si="0"/>
        <v>Recurso F6</v>
      </c>
      <c r="D16" s="63" t="s">
        <v>190</v>
      </c>
      <c r="E16" s="63" t="s">
        <v>155</v>
      </c>
      <c r="F16" s="13" t="str">
        <f t="shared" ca="1" si="4"/>
        <v>LE_06_04_REC140_IMG07n.jpg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LE_06_04_REC140_IMG07a.jpg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62">
        <v>243125329</v>
      </c>
      <c r="C17" s="20" t="str">
        <f t="shared" si="0"/>
        <v>Recurso F6</v>
      </c>
      <c r="D17" s="63" t="s">
        <v>190</v>
      </c>
      <c r="E17" s="63" t="s">
        <v>155</v>
      </c>
      <c r="F17" s="13" t="str">
        <f t="shared" ca="1" si="4"/>
        <v>LE_06_04_REC140_IMG08n.jpg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LE_06_04_REC140_IMG08a.jpg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IMG09</v>
      </c>
      <c r="B18" s="62">
        <v>202718680</v>
      </c>
      <c r="C18" s="20" t="str">
        <f t="shared" si="0"/>
        <v>Recurso F6</v>
      </c>
      <c r="D18" s="63" t="s">
        <v>190</v>
      </c>
      <c r="E18" s="63" t="s">
        <v>155</v>
      </c>
      <c r="F18" s="13" t="str">
        <f t="shared" ca="1" si="4"/>
        <v>LE_06_04_REC140_IMG09n.jpg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LE_06_04_REC140_IMG09a.jpg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296236817</v>
      </c>
      <c r="C19" s="20" t="str">
        <f t="shared" si="0"/>
        <v>Recurso F6</v>
      </c>
      <c r="D19" s="63" t="s">
        <v>190</v>
      </c>
      <c r="E19" s="63" t="s">
        <v>155</v>
      </c>
      <c r="F19" s="13" t="str">
        <f t="shared" ca="1" si="4"/>
        <v>LE_06_04_REC140_IMG10n.jpg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LE_06_04_REC140_IMG10a.jpg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x14ac:dyDescent="0.25">
      <c r="A20" s="12" t="str">
        <f t="shared" si="6"/>
        <v>IMG11</v>
      </c>
      <c r="B20" s="62">
        <v>188170217</v>
      </c>
      <c r="C20" s="20" t="str">
        <f t="shared" si="0"/>
        <v>Recurso F6</v>
      </c>
      <c r="D20" s="63" t="s">
        <v>190</v>
      </c>
      <c r="E20" s="63" t="s">
        <v>155</v>
      </c>
      <c r="F20" s="13" t="str">
        <f t="shared" ca="1" si="4"/>
        <v>LE_06_04_REC140_IMG11n.jpg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LE_06_04_REC140_IMG11a.jpg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x14ac:dyDescent="0.25">
      <c r="A21" s="12" t="str">
        <f t="shared" si="6"/>
        <v>IMG12</v>
      </c>
      <c r="B21" s="62">
        <v>336378458</v>
      </c>
      <c r="C21" s="20" t="str">
        <f t="shared" si="0"/>
        <v>Recurso F6</v>
      </c>
      <c r="D21" s="63" t="s">
        <v>190</v>
      </c>
      <c r="E21" s="63" t="s">
        <v>155</v>
      </c>
      <c r="F21" s="13" t="str">
        <f t="shared" ca="1" si="4"/>
        <v>LE_06_04_REC140_IMG12n.jpg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LE_06_04_REC140_IMG12a.jpg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c r="O21" s="2" t="str">
        <f>'Definición técnica de imagenes'!A33</f>
        <v>F11</v>
      </c>
    </row>
    <row r="22" spans="1:15" s="11" customFormat="1" x14ac:dyDescent="0.25">
      <c r="A22" s="12" t="str">
        <f t="shared" si="6"/>
        <v>IMG13</v>
      </c>
      <c r="B22" s="62">
        <v>274505819</v>
      </c>
      <c r="C22" s="20" t="str">
        <f t="shared" si="0"/>
        <v>Recurso F6</v>
      </c>
      <c r="D22" s="63" t="s">
        <v>190</v>
      </c>
      <c r="E22" s="63" t="s">
        <v>155</v>
      </c>
      <c r="F22" s="13" t="str">
        <f t="shared" ca="1" si="4"/>
        <v>LE_06_04_REC140_IMG13n.jpg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LE_06_04_REC140_IMG13a.jpg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9"/>
      <c r="O22" s="2" t="str">
        <f>'Definición técnica de imagenes'!A34</f>
        <v>F12</v>
      </c>
    </row>
    <row r="23" spans="1:15" s="11" customFormat="1" x14ac:dyDescent="0.25">
      <c r="A23" s="12" t="str">
        <f t="shared" si="6"/>
        <v>IMG14</v>
      </c>
      <c r="B23" s="62">
        <v>257822791</v>
      </c>
      <c r="C23" s="20" t="str">
        <f t="shared" si="0"/>
        <v>Recurso F6</v>
      </c>
      <c r="D23" s="63" t="s">
        <v>190</v>
      </c>
      <c r="E23" s="63" t="s">
        <v>155</v>
      </c>
      <c r="F23" s="13" t="str">
        <f t="shared" ca="1" si="4"/>
        <v>LE_06_04_REC140_IMG14n.jpg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LE_06_04_REC140_IMG14a.jpg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c r="O23" s="2" t="str">
        <f>'Definición técnica de imagenes'!A35</f>
        <v>F13</v>
      </c>
    </row>
    <row r="24" spans="1:15" s="11" customFormat="1" x14ac:dyDescent="0.25">
      <c r="A24" s="12" t="str">
        <f t="shared" si="6"/>
        <v>IMG15</v>
      </c>
      <c r="B24" s="62">
        <v>138693755</v>
      </c>
      <c r="C24" s="20" t="str">
        <f t="shared" si="0"/>
        <v>Recurso F6</v>
      </c>
      <c r="D24" s="63" t="s">
        <v>190</v>
      </c>
      <c r="E24" s="63" t="s">
        <v>155</v>
      </c>
      <c r="F24" s="13" t="str">
        <f t="shared" ca="1" si="4"/>
        <v>LE_06_04_REC140_IMG15n.jpg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LE_06_04_REC140_IMG15a.jpg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205</v>
      </c>
      <c r="K24" s="65"/>
      <c r="O24" s="2" t="str">
        <f>'Definición técnica de imagenes'!A37</f>
        <v>F13B</v>
      </c>
    </row>
    <row r="25" spans="1:15" s="11" customFormat="1" x14ac:dyDescent="0.25">
      <c r="A25" s="12" t="str">
        <f t="shared" si="6"/>
        <v>IMG16</v>
      </c>
      <c r="B25" s="62">
        <v>169652372</v>
      </c>
      <c r="C25" s="20" t="str">
        <f t="shared" si="0"/>
        <v>Recurso F6</v>
      </c>
      <c r="D25" s="63" t="s">
        <v>190</v>
      </c>
      <c r="E25" s="63" t="s">
        <v>155</v>
      </c>
      <c r="F25" s="13" t="str">
        <f t="shared" ca="1" si="4"/>
        <v>LE_06_04_REC140_IMG16n.jpg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LE_06_04_REC140_IMG16a.jpg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206</v>
      </c>
      <c r="K25" s="64"/>
    </row>
    <row r="26" spans="1:15" s="11" customFormat="1" x14ac:dyDescent="0.25">
      <c r="A26" s="12" t="str">
        <f t="shared" si="6"/>
        <v>IMG17</v>
      </c>
      <c r="B26" s="62">
        <v>102323140</v>
      </c>
      <c r="C26" s="20" t="str">
        <f t="shared" si="0"/>
        <v>Recurso F6</v>
      </c>
      <c r="D26" s="63" t="s">
        <v>190</v>
      </c>
      <c r="E26" s="63" t="s">
        <v>155</v>
      </c>
      <c r="F26" s="13" t="str">
        <f t="shared" ca="1" si="4"/>
        <v>LE_06_04_REC140_IMG17n.jpg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LE_06_04_REC140_IMG17a.jpg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207</v>
      </c>
      <c r="K26" s="64"/>
    </row>
    <row r="27" spans="1:15" s="11" customFormat="1" x14ac:dyDescent="0.25">
      <c r="A27" s="12" t="str">
        <f t="shared" si="6"/>
        <v>IMG18</v>
      </c>
      <c r="B27" s="62">
        <v>167975627</v>
      </c>
      <c r="C27" s="20" t="str">
        <f t="shared" si="0"/>
        <v>Recurso F6</v>
      </c>
      <c r="D27" s="63" t="s">
        <v>190</v>
      </c>
      <c r="E27" s="63" t="s">
        <v>155</v>
      </c>
      <c r="F27" s="13" t="str">
        <f t="shared" ca="1" si="4"/>
        <v>LE_06_04_REC140_IMG18n.jpg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LE_06_04_REC140_IMG18a.jpg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208</v>
      </c>
      <c r="K27" s="64"/>
      <c r="O27" s="2"/>
    </row>
    <row r="28" spans="1:15" s="11" customFormat="1" x14ac:dyDescent="0.25">
      <c r="A28" s="12" t="str">
        <f t="shared" si="6"/>
        <v>IMG19</v>
      </c>
      <c r="B28" s="62">
        <v>262455965</v>
      </c>
      <c r="C28" s="20" t="str">
        <f t="shared" si="0"/>
        <v>Recurso F6</v>
      </c>
      <c r="D28" s="63" t="s">
        <v>190</v>
      </c>
      <c r="E28" s="63" t="s">
        <v>155</v>
      </c>
      <c r="F28" s="13" t="str">
        <f t="shared" ca="1" si="4"/>
        <v>LE_06_04_REC140_IMG19n.jpg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LE_06_04_REC140_IMG19a.jpg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209</v>
      </c>
      <c r="K28" s="64"/>
    </row>
    <row r="29" spans="1:15" s="11" customFormat="1" x14ac:dyDescent="0.25">
      <c r="A29" s="12" t="str">
        <f t="shared" si="6"/>
        <v>IMG20</v>
      </c>
      <c r="B29" s="62">
        <v>323419100</v>
      </c>
      <c r="C29" s="20" t="str">
        <f t="shared" si="0"/>
        <v>Recurso F6</v>
      </c>
      <c r="D29" s="63" t="s">
        <v>190</v>
      </c>
      <c r="E29" s="63" t="s">
        <v>155</v>
      </c>
      <c r="F29" s="13" t="str">
        <f t="shared" ca="1" si="4"/>
        <v>LE_06_04_REC140_IMG20n.jpg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LE_06_04_REC140_IMG20a.jpg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210</v>
      </c>
      <c r="K29" s="64"/>
    </row>
    <row r="30" spans="1:15" s="11" customFormat="1" ht="15.75" x14ac:dyDescent="0.25">
      <c r="A30" s="12" t="str">
        <f t="shared" si="6"/>
        <v>IMG21</v>
      </c>
      <c r="B30" s="79">
        <v>176786162</v>
      </c>
      <c r="C30" s="20" t="str">
        <f t="shared" si="0"/>
        <v>Recurso F6</v>
      </c>
      <c r="D30" s="63" t="s">
        <v>190</v>
      </c>
      <c r="E30" s="63" t="s">
        <v>155</v>
      </c>
      <c r="F30" s="13" t="str">
        <f t="shared" ca="1" si="4"/>
        <v>LE_06_04_REC140_IMG21n.jpg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LE_06_04_REC140_IMG21a.jpg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208</v>
      </c>
      <c r="K30" s="64"/>
    </row>
    <row r="31" spans="1:15" s="11" customFormat="1" x14ac:dyDescent="0.25">
      <c r="A31" s="12" t="str">
        <f t="shared" si="6"/>
        <v>IMG22</v>
      </c>
      <c r="B31" s="62">
        <v>110098</v>
      </c>
      <c r="C31" s="20" t="str">
        <f t="shared" si="0"/>
        <v>Recurso F6</v>
      </c>
      <c r="D31" s="63" t="s">
        <v>190</v>
      </c>
      <c r="E31" s="63" t="s">
        <v>155</v>
      </c>
      <c r="F31" s="13" t="str">
        <f t="shared" ca="1" si="4"/>
        <v>LE_06_04_REC140_IMG22n.jpg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LE_06_04_REC140_IMG22a.jpg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211</v>
      </c>
      <c r="K31" s="64"/>
    </row>
    <row r="32" spans="1:15" s="11" customFormat="1" x14ac:dyDescent="0.25">
      <c r="A32" s="12" t="str">
        <f t="shared" si="6"/>
        <v>IMG23</v>
      </c>
      <c r="B32" s="62">
        <v>73042972</v>
      </c>
      <c r="C32" s="20" t="str">
        <f t="shared" si="0"/>
        <v>Recurso F6</v>
      </c>
      <c r="D32" s="63" t="s">
        <v>190</v>
      </c>
      <c r="E32" s="63" t="s">
        <v>155</v>
      </c>
      <c r="F32" s="13" t="str">
        <f t="shared" ca="1" si="4"/>
        <v>LE_06_04_REC140_IMG23n.jpg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LE_06_04_REC140_IMG23a.jpg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212</v>
      </c>
      <c r="K32" s="64"/>
    </row>
    <row r="33" spans="1:15" s="11" customFormat="1" x14ac:dyDescent="0.25">
      <c r="A33" s="12" t="str">
        <f t="shared" si="6"/>
        <v>IMG24</v>
      </c>
      <c r="B33" s="62">
        <v>61490509</v>
      </c>
      <c r="C33" s="20" t="str">
        <f t="shared" si="0"/>
        <v>Recurso F6</v>
      </c>
      <c r="D33" s="63" t="s">
        <v>190</v>
      </c>
      <c r="E33" s="63" t="s">
        <v>155</v>
      </c>
      <c r="F33" s="13" t="str">
        <f t="shared" ca="1" si="4"/>
        <v>LE_06_04_REC140_IMG24n.jpg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LE_06_04_REC140_IMG24a.jpg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213</v>
      </c>
      <c r="K33" s="64"/>
    </row>
    <row r="34" spans="1:15" s="11" customFormat="1" x14ac:dyDescent="0.25">
      <c r="A34" s="12" t="str">
        <f t="shared" si="6"/>
        <v>IMG25</v>
      </c>
      <c r="B34" s="62">
        <v>215520349</v>
      </c>
      <c r="C34" s="20" t="str">
        <f t="shared" si="0"/>
        <v>Recurso F6</v>
      </c>
      <c r="D34" s="63" t="s">
        <v>190</v>
      </c>
      <c r="E34" s="63" t="s">
        <v>155</v>
      </c>
      <c r="F34" s="13" t="str">
        <f t="shared" ca="1" si="4"/>
        <v>LE_06_04_REC140_IMG25n.jpg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LE_06_04_REC140_IMG25a.jpg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214</v>
      </c>
      <c r="K34" s="64"/>
      <c r="O34" s="2"/>
    </row>
    <row r="35" spans="1:15" s="11" customFormat="1" ht="15.75" x14ac:dyDescent="0.25">
      <c r="A35" s="12" t="str">
        <f t="shared" si="6"/>
        <v>IMG26</v>
      </c>
      <c r="B35" s="79">
        <v>275415329</v>
      </c>
      <c r="C35" s="20" t="str">
        <f t="shared" si="0"/>
        <v>Recurso F6</v>
      </c>
      <c r="D35" s="63" t="s">
        <v>190</v>
      </c>
      <c r="E35" s="63" t="s">
        <v>155</v>
      </c>
      <c r="F35" s="13" t="str">
        <f t="shared" ca="1" si="4"/>
        <v>LE_06_04_REC140_IMG26n.jpg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LE_06_04_REC140_IMG26a.jpg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215</v>
      </c>
      <c r="K35" s="65"/>
      <c r="O35" s="2"/>
    </row>
    <row r="36" spans="1:15" s="11" customFormat="1" ht="15.75" x14ac:dyDescent="0.25">
      <c r="A36" s="12" t="str">
        <f t="shared" si="6"/>
        <v>IMG27</v>
      </c>
      <c r="B36" s="79" t="s">
        <v>216</v>
      </c>
      <c r="C36" s="20" t="str">
        <f t="shared" si="0"/>
        <v>Recurso F6</v>
      </c>
      <c r="D36" s="63" t="s">
        <v>190</v>
      </c>
      <c r="E36" s="63" t="s">
        <v>155</v>
      </c>
      <c r="F36" s="13" t="str">
        <f t="shared" ca="1" si="4"/>
        <v>LE_06_04_REC140_IMG27n.jpg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LE_06_04_REC140_IMG27a.jpg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217</v>
      </c>
      <c r="K36" s="65"/>
      <c r="O36" s="2"/>
    </row>
    <row r="37" spans="1:15" s="11" customFormat="1" x14ac:dyDescent="0.25">
      <c r="A37" s="12" t="str">
        <f t="shared" si="6"/>
        <v>IMG28</v>
      </c>
      <c r="B37" s="62">
        <v>163760372</v>
      </c>
      <c r="C37" s="20" t="str">
        <f t="shared" si="0"/>
        <v>Recurso F6</v>
      </c>
      <c r="D37" s="63" t="s">
        <v>190</v>
      </c>
      <c r="E37" s="63" t="s">
        <v>155</v>
      </c>
      <c r="F37" s="13" t="str">
        <f t="shared" ca="1" si="4"/>
        <v>LE_06_04_REC140_IMG28n.jpg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LE_06_04_REC140_IMG28a.jpg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t="s">
        <v>218</v>
      </c>
      <c r="K37" s="65"/>
    </row>
    <row r="38" spans="1:15" s="11" customFormat="1" x14ac:dyDescent="0.25">
      <c r="A38" s="12" t="str">
        <f t="shared" si="6"/>
        <v>IMG29</v>
      </c>
      <c r="B38" s="62">
        <v>154406666</v>
      </c>
      <c r="C38" s="20" t="str">
        <f t="shared" si="0"/>
        <v>Recurso F6</v>
      </c>
      <c r="D38" s="63" t="s">
        <v>190</v>
      </c>
      <c r="E38" s="63" t="s">
        <v>155</v>
      </c>
      <c r="F38" s="13" t="str">
        <f t="shared" ca="1" si="4"/>
        <v>LE_06_04_REC140_IMG29n.jpg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LE_06_04_REC140_IMG29a.jpg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t="s">
        <v>219</v>
      </c>
      <c r="K38" s="65"/>
    </row>
    <row r="39" spans="1:15" s="11" customFormat="1" x14ac:dyDescent="0.25">
      <c r="A39" s="12" t="str">
        <f t="shared" si="6"/>
        <v>IMG30</v>
      </c>
      <c r="B39" s="78">
        <v>275340551</v>
      </c>
      <c r="C39" s="20" t="str">
        <f t="shared" si="0"/>
        <v>Recurso F6</v>
      </c>
      <c r="D39" s="63" t="s">
        <v>190</v>
      </c>
      <c r="E39" s="63" t="s">
        <v>155</v>
      </c>
      <c r="F39" s="13" t="str">
        <f t="shared" ca="1" si="4"/>
        <v>LE_06_04_REC140_IMG30n.jpg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LE_06_04_REC140_IMG30a.jpg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t="s">
        <v>220</v>
      </c>
      <c r="K39" s="65"/>
    </row>
    <row r="40" spans="1:15" s="11" customFormat="1" x14ac:dyDescent="0.25">
      <c r="A40" s="12" t="str">
        <f t="shared" si="6"/>
        <v>IMG31</v>
      </c>
      <c r="B40" s="62">
        <v>280971239</v>
      </c>
      <c r="C40" s="20" t="str">
        <f t="shared" si="0"/>
        <v>Recurso F6</v>
      </c>
      <c r="D40" s="63" t="s">
        <v>190</v>
      </c>
      <c r="E40" s="63" t="s">
        <v>155</v>
      </c>
      <c r="F40" s="13" t="str">
        <f t="shared" ca="1" si="4"/>
        <v>LE_06_04_REC140_IMG31n.jpg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LE_06_04_REC140_IMG31a.jpg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t="s">
        <v>221</v>
      </c>
      <c r="K40" s="65"/>
    </row>
    <row r="41" spans="1:15" s="11" customFormat="1" x14ac:dyDescent="0.25">
      <c r="A41" s="12" t="str">
        <f t="shared" si="6"/>
        <v>IMG32</v>
      </c>
      <c r="B41" s="62">
        <v>73552864</v>
      </c>
      <c r="C41" s="20" t="str">
        <f t="shared" si="0"/>
        <v>Recurso F6</v>
      </c>
      <c r="D41" s="63" t="s">
        <v>190</v>
      </c>
      <c r="E41" s="63" t="s">
        <v>155</v>
      </c>
      <c r="F41" s="13" t="str">
        <f t="shared" ca="1" si="4"/>
        <v>LE_06_04_REC140_IMG32n.jpg</v>
      </c>
      <c r="G41" s="13" t="str">
        <f ca="1">IF($F41&lt;&gt;"",IF($G$4="Recurso",VLOOKUP($E41,OFFSET('Definición técnica de imagenes'!$A$1,MATCH($G$5,'Definición técnica de imagenes'!$A$1:$A$104,0)-1,1,COUNTIF('Definición técnica de imagenes'!$A$3:$A$102,$G$5),5),5,FALSE),'Definición técnica de imagenes'!$F$16),"")</f>
        <v>320 x 480 px</v>
      </c>
      <c r="H41" s="13" t="str">
        <f t="shared" ca="1" si="5"/>
        <v>LE_06_04_REC140_IMG32a.jpg</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458 px</v>
      </c>
      <c r="J41" s="63" t="s">
        <v>222</v>
      </c>
      <c r="K41" s="65"/>
    </row>
    <row r="42" spans="1:15" s="11" customFormat="1" x14ac:dyDescent="0.25">
      <c r="A42" s="12" t="str">
        <f t="shared" si="6"/>
        <v>IMG33</v>
      </c>
      <c r="B42" s="62">
        <v>251600569</v>
      </c>
      <c r="C42" s="20" t="str">
        <f t="shared" ref="C42:C73" si="7">IF(OR(B42&lt;&gt;"",J42&lt;&gt;""),IF($G$4="Recurso",CONCATENATE($G$4," ",$G$5),$G$4),"")</f>
        <v>Recurso F6</v>
      </c>
      <c r="D42" s="63" t="s">
        <v>190</v>
      </c>
      <c r="E42" s="63" t="s">
        <v>155</v>
      </c>
      <c r="F42" s="13" t="str">
        <f t="shared" ca="1" si="4"/>
        <v>LE_06_04_REC140_IMG33n.jpg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LE_06_04_REC140_IMG33a.jpg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t="s">
        <v>223</v>
      </c>
      <c r="K42" s="65"/>
    </row>
    <row r="43" spans="1:15" s="11" customFormat="1" x14ac:dyDescent="0.25">
      <c r="A43" s="12" t="str">
        <f t="shared" si="6"/>
        <v>IMG34</v>
      </c>
      <c r="B43" s="62">
        <v>73297372</v>
      </c>
      <c r="C43" s="20" t="str">
        <f t="shared" si="7"/>
        <v>Recurso F6</v>
      </c>
      <c r="D43" s="63" t="s">
        <v>190</v>
      </c>
      <c r="E43" s="63" t="s">
        <v>155</v>
      </c>
      <c r="F43" s="13" t="str">
        <f t="shared" ca="1" si="4"/>
        <v>LE_06_04_REC140_IMG34n.jpg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LE_06_04_REC140_IMG34a.jpg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t="s">
        <v>224</v>
      </c>
      <c r="K43" s="65"/>
    </row>
    <row r="44" spans="1:15" s="11" customFormat="1" x14ac:dyDescent="0.25">
      <c r="A44" s="12" t="str">
        <f t="shared" si="6"/>
        <v>IMG35</v>
      </c>
      <c r="B44" s="62">
        <v>137260370</v>
      </c>
      <c r="C44" s="20" t="str">
        <f t="shared" si="7"/>
        <v>Recurso F6</v>
      </c>
      <c r="D44" s="63" t="s">
        <v>190</v>
      </c>
      <c r="E44" s="63" t="s">
        <v>155</v>
      </c>
      <c r="F44" s="13" t="str">
        <f t="shared" ca="1" si="4"/>
        <v>LE_06_04_REC140_IMG35n.jpg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LE_06_04_REC140_IMG35a.jpg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t="s">
        <v>225</v>
      </c>
      <c r="K44" s="65"/>
    </row>
    <row r="45" spans="1:15" s="11" customFormat="1" x14ac:dyDescent="0.25">
      <c r="A45" s="12" t="str">
        <f t="shared" si="6"/>
        <v>IMG36</v>
      </c>
      <c r="B45" s="62">
        <v>154855337</v>
      </c>
      <c r="C45" s="20" t="str">
        <f t="shared" si="7"/>
        <v>Recurso F6</v>
      </c>
      <c r="D45" s="63" t="s">
        <v>190</v>
      </c>
      <c r="E45" s="63" t="s">
        <v>155</v>
      </c>
      <c r="F45" s="13" t="str">
        <f t="shared" ca="1" si="4"/>
        <v>LE_06_04_REC140_IMG36n.jpg</v>
      </c>
      <c r="G45" s="13" t="str">
        <f ca="1">IF($F45&lt;&gt;"",IF($G$4="Recurso",VLOOKUP($E45,OFFSET('Definición técnica de imagenes'!$A$1,MATCH($G$5,'Definición técnica de imagenes'!$A$1:$A$104,0)-1,1,COUNTIF('Definición técnica de imagenes'!$A$3:$A$102,$G$5),5),5,FALSE),'Definición técnica de imagenes'!$F$16),"")</f>
        <v>320 x 480 px</v>
      </c>
      <c r="H45" s="13" t="str">
        <f t="shared" ca="1" si="5"/>
        <v>LE_06_04_REC140_IMG36a.jpg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458 px</v>
      </c>
      <c r="J45" s="63" t="s">
        <v>226</v>
      </c>
      <c r="K45" s="65"/>
    </row>
    <row r="46" spans="1:15" s="11" customFormat="1" x14ac:dyDescent="0.25">
      <c r="A46" s="12" t="str">
        <f t="shared" si="6"/>
        <v>IMG37</v>
      </c>
      <c r="B46" s="62">
        <v>303381590</v>
      </c>
      <c r="C46" s="20" t="str">
        <f t="shared" si="7"/>
        <v>Recurso F6</v>
      </c>
      <c r="D46" s="63" t="s">
        <v>190</v>
      </c>
      <c r="E46" s="63" t="s">
        <v>155</v>
      </c>
      <c r="F46" s="13" t="str">
        <f t="shared" ca="1" si="4"/>
        <v>LE_06_04_REC140_IMG37n.jpg</v>
      </c>
      <c r="G46" s="13" t="str">
        <f ca="1">IF($F46&lt;&gt;"",IF($G$4="Recurso",VLOOKUP($E46,OFFSET('Definición técnica de imagenes'!$A$1,MATCH($G$5,'Definición técnica de imagenes'!$A$1:$A$104,0)-1,1,COUNTIF('Definición técnica de imagenes'!$A$3:$A$102,$G$5),5),5,FALSE),'Definición técnica de imagenes'!$F$16),"")</f>
        <v>320 x 480 px</v>
      </c>
      <c r="H46" s="13" t="str">
        <f t="shared" ca="1" si="5"/>
        <v>LE_06_04_REC140_IMG37a.jpg</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458 px</v>
      </c>
      <c r="J46" s="63" t="s">
        <v>227</v>
      </c>
      <c r="K46" s="65"/>
    </row>
    <row r="47" spans="1:15" s="11" customFormat="1" x14ac:dyDescent="0.25">
      <c r="A47" s="12" t="str">
        <f t="shared" si="6"/>
        <v>IMG38</v>
      </c>
      <c r="B47" s="62">
        <v>28883503</v>
      </c>
      <c r="C47" s="20" t="str">
        <f t="shared" si="7"/>
        <v>Recurso F6</v>
      </c>
      <c r="D47" s="63" t="s">
        <v>190</v>
      </c>
      <c r="E47" s="63" t="s">
        <v>155</v>
      </c>
      <c r="F47" s="13" t="str">
        <f t="shared" ca="1" si="4"/>
        <v>LE_06_04_REC140_IMG38n.jpg</v>
      </c>
      <c r="G47" s="13" t="str">
        <f ca="1">IF($F47&lt;&gt;"",IF($G$4="Recurso",VLOOKUP($E47,OFFSET('Definición técnica de imagenes'!$A$1,MATCH($G$5,'Definición técnica de imagenes'!$A$1:$A$104,0)-1,1,COUNTIF('Definición técnica de imagenes'!$A$3:$A$102,$G$5),5),5,FALSE),'Definición técnica de imagenes'!$F$16),"")</f>
        <v>320 x 480 px</v>
      </c>
      <c r="H47" s="13" t="str">
        <f t="shared" ca="1" si="5"/>
        <v>LE_06_04_REC140_IMG38a.jpg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458 px</v>
      </c>
      <c r="J47" s="63" t="s">
        <v>228</v>
      </c>
      <c r="K47" s="65"/>
    </row>
    <row r="48" spans="1:15" s="11" customFormat="1" x14ac:dyDescent="0.25">
      <c r="A48" s="12" t="str">
        <f t="shared" si="6"/>
        <v>IMG39</v>
      </c>
      <c r="B48" s="62">
        <v>233537917</v>
      </c>
      <c r="C48" s="20" t="str">
        <f t="shared" si="7"/>
        <v>Recurso F6</v>
      </c>
      <c r="D48" s="63" t="s">
        <v>190</v>
      </c>
      <c r="E48" s="63" t="s">
        <v>155</v>
      </c>
      <c r="F48" s="13" t="str">
        <f t="shared" ca="1" si="4"/>
        <v>LE_06_04_REC140_IMG39n.jpg</v>
      </c>
      <c r="G48" s="13" t="str">
        <f ca="1">IF($F48&lt;&gt;"",IF($G$4="Recurso",VLOOKUP($E48,OFFSET('Definición técnica de imagenes'!$A$1,MATCH($G$5,'Definición técnica de imagenes'!$A$1:$A$104,0)-1,1,COUNTIF('Definición técnica de imagenes'!$A$3:$A$102,$G$5),5),5,FALSE),'Definición técnica de imagenes'!$F$16),"")</f>
        <v>320 x 480 px</v>
      </c>
      <c r="H48" s="13" t="str">
        <f t="shared" ca="1" si="5"/>
        <v>LE_06_04_REC140_IMG39a.jpg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458 px</v>
      </c>
      <c r="J48" s="63" t="s">
        <v>229</v>
      </c>
      <c r="K48" s="65"/>
    </row>
    <row r="49" spans="1:11" s="11" customFormat="1" x14ac:dyDescent="0.25">
      <c r="A49" s="12" t="str">
        <f t="shared" si="6"/>
        <v>IMG40</v>
      </c>
      <c r="B49" s="62">
        <v>91913837</v>
      </c>
      <c r="C49" s="20" t="str">
        <f t="shared" si="7"/>
        <v>Recurso F6</v>
      </c>
      <c r="D49" s="63" t="s">
        <v>190</v>
      </c>
      <c r="E49" s="63" t="s">
        <v>155</v>
      </c>
      <c r="F49" s="13" t="str">
        <f t="shared" ca="1" si="4"/>
        <v>LE_06_04_REC140_IMG40n.jpg</v>
      </c>
      <c r="G49" s="13" t="str">
        <f ca="1">IF($F49&lt;&gt;"",IF($G$4="Recurso",VLOOKUP($E49,OFFSET('Definición técnica de imagenes'!$A$1,MATCH($G$5,'Definición técnica de imagenes'!$A$1:$A$104,0)-1,1,COUNTIF('Definición técnica de imagenes'!$A$3:$A$102,$G$5),5),5,FALSE),'Definición técnica de imagenes'!$F$16),"")</f>
        <v>320 x 480 px</v>
      </c>
      <c r="H49" s="13" t="str">
        <f t="shared" ca="1" si="5"/>
        <v>LE_06_04_REC140_IMG40a.jpg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458 px</v>
      </c>
      <c r="J49" s="63" t="s">
        <v>230</v>
      </c>
      <c r="K49" s="65"/>
    </row>
    <row r="50" spans="1:11" s="11" customFormat="1" x14ac:dyDescent="0.25">
      <c r="A50" s="12" t="str">
        <f t="shared" si="6"/>
        <v>IMG41</v>
      </c>
      <c r="B50" s="62">
        <v>160939793</v>
      </c>
      <c r="C50" s="20" t="str">
        <f t="shared" si="7"/>
        <v>Recurso F6</v>
      </c>
      <c r="D50" s="63" t="s">
        <v>190</v>
      </c>
      <c r="E50" s="63" t="s">
        <v>155</v>
      </c>
      <c r="F50" s="13" t="str">
        <f t="shared" ca="1" si="4"/>
        <v>LE_06_04_REC140_IMG41n.jpg</v>
      </c>
      <c r="G50" s="13" t="str">
        <f ca="1">IF($F50&lt;&gt;"",IF($G$4="Recurso",VLOOKUP($E50,OFFSET('Definición técnica de imagenes'!$A$1,MATCH($G$5,'Definición técnica de imagenes'!$A$1:$A$104,0)-1,1,COUNTIF('Definición técnica de imagenes'!$A$3:$A$102,$G$5),5),5,FALSE),'Definición técnica de imagenes'!$F$16),"")</f>
        <v>320 x 480 px</v>
      </c>
      <c r="H50" s="13" t="str">
        <f t="shared" ca="1" si="5"/>
        <v>LE_06_04_REC140_IMG41a.jpg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458 px</v>
      </c>
      <c r="J50" s="63" t="s">
        <v>231</v>
      </c>
      <c r="K50" s="65"/>
    </row>
    <row r="51" spans="1:11" s="11" customFormat="1" x14ac:dyDescent="0.25">
      <c r="A51" s="12" t="str">
        <f t="shared" ref="A51:A82" si="8">IF(OR(B51&lt;&gt;"",J51&lt;&gt;""),CONCATENATE(LEFT(A50,3),IF(MID(A50,4,2)+1&lt;10,CONCATENATE("0",MID(A50,4,2)+1),MID(A50,4,2)+1)),"")</f>
        <v>IMG42</v>
      </c>
      <c r="B51" s="62">
        <v>4188448</v>
      </c>
      <c r="C51" s="20" t="str">
        <f t="shared" si="7"/>
        <v>Recurso F6</v>
      </c>
      <c r="D51" s="63" t="s">
        <v>190</v>
      </c>
      <c r="E51" s="63" t="s">
        <v>155</v>
      </c>
      <c r="F51" s="13" t="str">
        <f t="shared" ca="1" si="4"/>
        <v>LE_06_04_REC140_IMG42n.jpg</v>
      </c>
      <c r="G51" s="13" t="str">
        <f ca="1">IF($F51&lt;&gt;"",IF($G$4="Recurso",VLOOKUP($E51,OFFSET('Definición técnica de imagenes'!$A$1,MATCH($G$5,'Definición técnica de imagenes'!$A$1:$A$104,0)-1,1,COUNTIF('Definición técnica de imagenes'!$A$3:$A$102,$G$5),5),5,FALSE),'Definición técnica de imagenes'!$F$16),"")</f>
        <v>320 x 480 px</v>
      </c>
      <c r="H51" s="13" t="str">
        <f t="shared" ca="1" si="5"/>
        <v>LE_06_04_REC140_IMG42a.jpg</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458 px</v>
      </c>
      <c r="J51" s="63" t="s">
        <v>232</v>
      </c>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164671295/stock-photo-man-playing-an-accordion.html?src=FTF1ZnQSTxx6cWKCXaXPEQ-1-15"/>
    <hyperlink ref="B30" r:id="rId2" display="http://www.shutterstock.com/pic-176786162/stock-photo-sleepy-and-tired-man-with-glasses-in-white-shirt-and-tie-sitting-with-book.html?src=agrZmIB8gBIGCnre9K0edw-1-6"/>
    <hyperlink ref="B35" r:id="rId3" display="http://www.shutterstock.com/pic-275415329/stock-photo-parrot-bird-sitting-on-the-perch.html?src=aBHvcxEh7tPqQZ_IygklDQ-1-11"/>
    <hyperlink ref="B36" r:id="rId4" display="http://www.shutterstock.com/pic-305902166/stock-photo-water.html?src=0_YMSu-JVHYIXmECpWNM4g-1-20"/>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2016-01-27T18:11:04Z</dcterms:modified>
</cp:coreProperties>
</file>