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3\Solicitud Grafica-aud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68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D17" i="2"/>
  <c r="D18" i="2"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<sst xmlns="http://schemas.openxmlformats.org/spreadsheetml/2006/main" count="392" uniqueCount="200">
  <si>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</si>
  <si>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</si>
  <si>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</si>
  <si>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</si>
  <si>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</si>
  <si>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</si>
  <si>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</si>
  <si>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</si>
  <si>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</si>
  <si>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</si>
  <si>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</si>
  <si>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</si>
  <si>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</si>
  <si>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</si>
  <si>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</si>
  <si>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</si>
  <si>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</si>
  <si>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</si>
  <si>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</si>
  <si>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</si>
  <si>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</si>
  <si>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</si>
  <si>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</si>
  <si>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</si>
  <si>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</si>
  <si>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</si>
  <si>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</si>
  <si>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</si>
  <si>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</si>
  <si>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</si>
  <si>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</si>
  <si>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</si>
  <si>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</si>
  <si>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</si>
  <si>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</si>
  <si>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</si>
  <si>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</si>
  <si>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</si>
  <si>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</si>
  <si>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</si>
  <si>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</si>
  <si>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</si>
  <si>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</si>
  <si>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</si>
  <si>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</si>
  <si>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</si>
  <si>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</si>
  <si>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</si>
  <si>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</si>
  <si>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</si>
  <si>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</si>
  <si>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</si>
  <si>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</si>
  <si>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</si>
  <si>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</si>
  <si>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</si>
  <si>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</si>
  <si>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</si>
  <si>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</si>
  <si>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</si>
  <si>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</si>
  <si>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</si>
  <si>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</si>
  <si>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</si>
  <si>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</si>
  <si>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</si>
  <si>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</si>
  <si>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</si>
  <si>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</si>
  <si>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</si>
  <si>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</si>
  <si>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</si>
  <si>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</si>
  <si>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</si>
  <si>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</si>
  <si>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</si>
  <si>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</si>
  <si>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</si>
  <si>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</si>
  <si>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</si>
  <si>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</si>
  <si>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</si>
  <si>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</si>
  <si>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</si>
  <si>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</si>
  <si>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</si>
  <si>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</si>
  <si>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</si>
  <si>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</si>
  <si>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</si>
  <si>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</si>
  <si>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</si>
  <si>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</si>
  <si>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</si>
  <si>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</si>
  <si>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</si>
  <si>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</si>
  <si>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</si>
  <si>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</si>
  <si>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</si>
  <si>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</si>
  <si>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</si>
  <si>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</si>
  <si>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</si>
  <si>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</si>
  <si>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</si>
  <si>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</si>
  <si>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</si>
  <si>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</si>
  <si>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</si>
  <si>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</si>
  <si>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</si>
  <si>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</si>
  <si>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</si>
  <si>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</si>
  <si>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</si>
  <si>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</si>
  <si>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</si>
  <si>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</si>
  <si>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</si>
  <si>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</si>
  <si>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</si>
  <si>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</si>
  <si>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</si>
  <si>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</si>
  <si>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</si>
  <si>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</si>
  <si>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</si>
  <si>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</si>
  <si>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</si>
  <si>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</si>
  <si>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</si>
  <si>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</si>
  <si>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</si>
  <si>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</si>
  <si>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</si>
  <si>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</si>
  <si>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</si>
  <si>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</si>
  <si>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</si>
  <si>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</si>
  <si>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</si>
  <si>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</si>
  <si>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</si>
  <si>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</si>
  <si>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</si>
  <si>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</si>
  <si>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</si>
  <si>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</si>
  <si>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</si>
  <si>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</si>
  <si>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</si>
  <si>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</si>
  <si>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</si>
  <si>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</si>
  <si>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</si>
  <si>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</si>
  <si>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</si>
  <si>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</si>
  <si>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</si>
  <si>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</si>
  <si>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</si>
  <si>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</si>
  <si>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</si>
  <si>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</si>
  <si>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</si>
  <si>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</si>
  <si>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</si>
  <si>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</si>
  <si>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</si>
  <si>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</si>
  <si>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</si>
  <si>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</si>
  <si>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</si>
  <si>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</si>
  <si>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</si>
  <si>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</si>
  <si>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</si>
  <si>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</si>
  <si>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</si>
  <si>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</si>
  <si>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</si>
  <si>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</si>
  <si>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</si>
  <si>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</si>
  <si>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</si>
  <si>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</si>
  <si>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artículo de opinión</t>
  </si>
  <si>
    <t>LE_11_03_C0_REC200</t>
  </si>
  <si>
    <t>Fotografía</t>
  </si>
  <si>
    <t>Elección de tema</t>
  </si>
  <si>
    <t>Investigar en biblioteca</t>
  </si>
  <si>
    <t>Lector</t>
  </si>
  <si>
    <t>Escribir</t>
  </si>
  <si>
    <t>Pensando en un título</t>
  </si>
  <si>
    <t>Luz Amparo Rubiano Acosta</t>
  </si>
  <si>
    <t>Retro effect faded and toned image of a man writing a note with a fountain pen</t>
  </si>
  <si>
    <t>Writing, student, book.</t>
  </si>
  <si>
    <t>Student teenage girl studying at home daydreaming looking away</t>
  </si>
  <si>
    <t>signing finance contract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</si>
</sst>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4" activePane="bottomLeft" state="frozen"/>
      <selection pane="bottomLeft" activeCell="K16" sqref="K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195</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4.25" customHeight="1"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24.7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310072547</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LE_11_03_C0_REC200_IMG01n.png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LE_11_03_C0_REC200_IMG01a.png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83045623</v>
      </c>
      <c r="C11" s="20" t="str">
        <f t="shared" si="0"/>
        <v>Recurso M101</v>
      </c>
      <c r="D11" s="63" t="s">
        <v>189</v>
      </c>
      <c r="E11" s="63" t="s">
        <v>155</v>
      </c>
      <c r="F11" s="13" t="str">
        <f t="shared" ref="F11:F74" ca="1" si="4">IF(OR(B11&lt;&gt;"",J11&lt;&gt;""),CONCATENATE($C$7,"_",$A11,IF($G$4="Cuaderno de Estudio","_small",CONCATENATE(IF(I11="","","n"),IF(LEFT($G$5,1)="F",".jpg",".png")))),"")</f>
        <v>LE_11_03_C0_REC200_IMG02n.png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LE_11_03_C0_REC200_IMG02a.png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27" x14ac:dyDescent="0.25">
      <c r="A12" s="12" t="str">
        <f t="shared" si="3"/>
        <v>IMG03</v>
      </c>
      <c r="B12" s="62">
        <v>118539691</v>
      </c>
      <c r="C12" s="20" t="str">
        <f t="shared" si="0"/>
        <v>Recurso M101</v>
      </c>
      <c r="D12" s="63" t="s">
        <v>189</v>
      </c>
      <c r="E12" s="63" t="s">
        <v>155</v>
      </c>
      <c r="F12" s="13" t="str">
        <f t="shared" ca="1" si="4"/>
        <v>LE_11_03_C0_REC200_IMG03n.png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LE_11_03_C0_REC200_IMG03a.png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27" x14ac:dyDescent="0.25">
      <c r="A13" s="12" t="str">
        <f t="shared" si="3"/>
        <v>IMG04</v>
      </c>
      <c r="B13" s="62">
        <v>141348841</v>
      </c>
      <c r="C13" s="20" t="str">
        <f t="shared" si="0"/>
        <v>Recurso M101</v>
      </c>
      <c r="D13" s="63" t="s">
        <v>189</v>
      </c>
      <c r="E13" s="63" t="s">
        <v>155</v>
      </c>
      <c r="F13" s="13" t="str">
        <f t="shared" ca="1" si="4"/>
        <v>LE_11_03_C0_REC200_IMG04n.png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LE_11_03_C0_REC200_IMG04a.png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ht="40.5" x14ac:dyDescent="0.25">
      <c r="A14" s="12" t="str">
        <f t="shared" si="3"/>
        <v>IMG05</v>
      </c>
      <c r="B14" s="62">
        <v>178904063</v>
      </c>
      <c r="C14" s="20" t="str">
        <f t="shared" si="0"/>
        <v>Recurso M101</v>
      </c>
      <c r="D14" s="63" t="s">
        <v>189</v>
      </c>
      <c r="E14" s="63" t="s">
        <v>155</v>
      </c>
      <c r="F14" s="13" t="str">
        <f t="shared" ca="1" si="4"/>
        <v>LE_11_03_C0_REC200_IMG05n.png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LE_11_03_C0_REC200_IMG05a.png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193</v>
      </c>
      <c r="K14" s="64" t="s">
        <v>196</v>
      </c>
      <c r="O14" s="2" t="str">
        <f>'Definición técnica de imagenes'!A22</f>
        <v>F6</v>
      </c>
    </row>
    <row r="15" spans="1:16" s="11" customFormat="1" ht="27" x14ac:dyDescent="0.25">
      <c r="A15" s="12" t="str">
        <f t="shared" si="3"/>
        <v>IMG06</v>
      </c>
      <c r="B15" s="62">
        <v>267359021</v>
      </c>
      <c r="C15" s="20" t="str">
        <f t="shared" si="0"/>
        <v>Recurso M101</v>
      </c>
      <c r="D15" s="63" t="s">
        <v>189</v>
      </c>
      <c r="E15" s="63" t="s">
        <v>155</v>
      </c>
      <c r="F15" s="13" t="str">
        <f t="shared" ca="1" si="4"/>
        <v>LE_11_03_C0_REC200_IMG06n.png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LE_11_03_C0_REC200_IMG06a.png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193</v>
      </c>
      <c r="K15" s="66" t="s">
        <v>197</v>
      </c>
      <c r="O15" s="2" t="str">
        <f>'Definición técnica de imagenes'!A24</f>
        <v>F6B</v>
      </c>
    </row>
    <row r="16" spans="1:16" s="11" customFormat="1" ht="27" x14ac:dyDescent="0.25">
      <c r="A16" s="12" t="str">
        <f t="shared" si="3"/>
        <v>IMG07</v>
      </c>
      <c r="B16" s="62">
        <v>206223427</v>
      </c>
      <c r="C16" s="20" t="str">
        <f t="shared" si="0"/>
        <v>Recurso M101</v>
      </c>
      <c r="D16" s="63" t="s">
        <v>189</v>
      </c>
      <c r="E16" s="63" t="s">
        <v>155</v>
      </c>
      <c r="F16" s="13" t="str">
        <f t="shared" ca="1" si="4"/>
        <v>LE_11_03_C0_REC200_IMG07n.png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LE_11_03_C0_REC200_IMG07a.png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194</v>
      </c>
      <c r="K16" s="66" t="s">
        <v>198</v>
      </c>
      <c r="O16" s="2" t="str">
        <f>'Definición técnica de imagenes'!A25</f>
        <v>F7</v>
      </c>
    </row>
    <row r="17" spans="1:15" s="11" customFormat="1" ht="27" x14ac:dyDescent="0.25">
      <c r="A17" s="12" t="str">
        <f t="shared" si="3"/>
        <v>IMG08</v>
      </c>
      <c r="B17" s="62">
        <v>114133564</v>
      </c>
      <c r="C17" s="20" t="str">
        <f t="shared" si="0"/>
        <v>Recurso M101</v>
      </c>
      <c r="D17" s="63" t="s">
        <v>189</v>
      </c>
      <c r="E17" s="63" t="s">
        <v>155</v>
      </c>
      <c r="F17" s="13" t="str">
        <f t="shared" ca="1" si="4"/>
        <v>LE_11_03_C0_REC200_IMG08n.png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LE_11_03_C0_REC200_IMG08a.png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4" t="s">
        <v>193</v>
      </c>
      <c r="K17" s="66" t="s">
        <v>199</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2016-05-18T17:40:38Z</dcterms:modified>
</cp:coreProperties>
</file>