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ua_000\Documents\Planeta\Edicion\LE-08_01_CO\LE_08_01_CO-ORG\"/>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<sst xmlns="http://schemas.openxmlformats.org/spreadsheetml/2006/main" count="239" uniqueCount="157">
  <si>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</si>
  <si>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</si>
  <si>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</si>
  <si>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</si>
  <si>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</si>
  <si>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</si>
  <si>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</si>
  <si>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</si>
  <si>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</si>
  <si>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</si>
  <si>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</si>
  <si>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</si>
  <si>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</si>
  <si>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</si>
  <si>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</si>
  <si>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</si>
  <si>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</si>
  <si>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</si>
  <si>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</si>
  <si>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</si>
  <si>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</si>
  <si>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</si>
  <si>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</si>
  <si>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</si>
  <si>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</si>
  <si>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</si>
  <si>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</si>
  <si>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</si>
  <si>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</si>
  <si>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</si>
  <si>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</si>
  <si>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</si>
  <si>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</si>
  <si>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</si>
  <si>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</si>
  <si>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</si>
  <si>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</si>
  <si>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</si>
  <si>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</si>
  <si>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</si>
  <si>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</si>
  <si>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</si>
  <si>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</si>
  <si>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</si>
  <si>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</si>
  <si>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</si>
  <si>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</si>
  <si>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</si>
  <si>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</si>
  <si>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</si>
  <si>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</si>
  <si>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</si>
  <si>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</si>
  <si>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</si>
  <si>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</si>
  <si>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</si>
  <si>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</si>
  <si>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</si>
  <si>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</si>
  <si>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</si>
  <si>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</si>
  <si>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</si>
  <si>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</si>
  <si>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</si>
  <si>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</si>
  <si>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</si>
  <si>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</si>
  <si>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</si>
  <si>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</si>
  <si>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</si>
  <si>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</si>
  <si>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</si>
  <si>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</si>
  <si>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</si>
  <si>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</si>
  <si>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</si>
  <si>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</si>
  <si>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</si>
  <si>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</si>
  <si>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</si>
  <si>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</si>
  <si>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</si>
  <si>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</si>
  <si>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</si>
  <si>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</si>
  <si>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</si>
  <si>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</si>
  <si>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</si>
  <si>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</si>
  <si>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</si>
  <si>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</si>
  <si>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</si>
  <si>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</si>
  <si>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</si>
  <si>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</si>
  <si>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</si>
  <si>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</si>
  <si>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</si>
  <si>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</si>
  <si>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</si>
  <si>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</si>
  <si>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</si>
  <si>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</si>
  <si>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</si>
  <si>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</si>
  <si>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</si>
  <si>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</si>
  <si>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</si>
  <si>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</si>
  <si>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</si>
  <si>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</si>
  <si>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</si>
  <si>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</si>
  <si>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</si>
  <si>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</si>
  <si>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</si>
  <si>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</si>
  <si>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</si>
  <si>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</si>
  <si>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</si>
  <si>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</si>
  <si>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</si>
  <si>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</si>
  <si>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</si>
  <si>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</si>
  <si>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</si>
  <si>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</si>
  <si>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</si>
  <si>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</si>
  <si>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</si>
  <si>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</si>
  <si>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</si>
  <si>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</si>
  <si>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</si>
  <si>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</si>
  <si>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</si>
  <si>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</si>
  <si>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</si>
  <si>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</si>
  <si>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</si>
  <si>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</si>
  <si>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</si>
  <si>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</si>
  <si>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</si>
  <si>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</si>
  <si>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Literatura precolombina, de la Conquista y la Colonia</t>
  </si>
  <si>
    <t>Luis Miguel Aguas Vanin</t>
  </si>
  <si>
    <t>F6b</t>
  </si>
  <si>
    <t>http://en.wikipedia.org/wiki/File:SDamiano-Clara_og_s%C3%B8stre.jpg</t>
  </si>
  <si>
    <t>Fotografía</t>
  </si>
  <si>
    <t>Vertical</t>
  </si>
  <si>
    <t>http://en.wikipedia.org/wiki/File:Giovanni_di_Paolo_The_Mystic_Marriage_of_Saint_Catherine_of_Siena,.jpg</t>
  </si>
  <si>
    <t>http://commons.wikimedia.org/wiki/File:Cementerio_General_monjas.jpg</t>
  </si>
  <si>
    <t>http://commons.wikimedia.org/wiki/File:Iglesia_de_Santo_Domingo,_Tunja._Boyaca._Colombia.JPG</t>
  </si>
  <si>
    <t>http://upload.wikimedia.org/wikipedia/commons/8/8e/PORTALES_Y_BUSTOS_DE_TUNJA47.jpg</t>
  </si>
  <si>
    <t>http://upload.wikimedia.org/wikipedia/commons/thumb/b/b4/San_Michele_Santa_Margherita_Maria_Alacoque2.jpg/1280px-San_Michele_Santa_Margherita_Maria_Alacoque2.jpg</t>
  </si>
  <si>
    <t>LE_08_01_REC120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</si>
</sst>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1" fontId="4" fillId="0" borderId="5" xfId="51" applyNumberFormat="1" applyFill="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ommons.wikimedia.org/wiki/File:Cementerio_General_monjas.jpg" TargetMode="External"/><Relationship Id="rId7" Type="http://schemas.openxmlformats.org/officeDocument/2006/relationships/printerSettings" Target="../printerSettings/printerSettings1.bin"/><Relationship Id="rId2" Type="http://schemas.openxmlformats.org/officeDocument/2006/relationships/hyperlink" Target="http://en.wikipedia.org/wiki/File:Giovanni_di_Paolo_The_Mystic_Marriage_of_Saint_Catherine_of_Siena,.jpg" TargetMode="External"/><Relationship Id="rId1" Type="http://schemas.openxmlformats.org/officeDocument/2006/relationships/hyperlink" Target="http://en.wikipedia.org/wiki/File:SDamiano-Clara_og_s%C3%B8stre.jpg" TargetMode="External"/><Relationship Id="rId6" Type="http://schemas.openxmlformats.org/officeDocument/2006/relationships/hyperlink" Target="http://upload.wikimedia.org/wikipedia/commons/thumb/b/b4/San_Michele_Santa_Margherita_Maria_Alacoque2.jpg/1280px-San_Michele_Santa_Margherita_Maria_Alacoque2.jpg" TargetMode="External"/><Relationship Id="rId5" Type="http://schemas.openxmlformats.org/officeDocument/2006/relationships/hyperlink" Target="http://upload.wikimedia.org/wikipedia/commons/8/8e/PORTALES_Y_BUSTOS_DE_TUNJA47.jpg" TargetMode="External"/><Relationship Id="rId4" Type="http://schemas.openxmlformats.org/officeDocument/2006/relationships/hyperlink" Target="http://commons.wikimedia.org/wiki/File:Iglesia_de_Santo_Domingo,_Tunja._Boyaca._Colombi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5" activePane="bottomLeft" state="frozen"/>
      <selection pane="bottomLeft" activeCell="C7" sqref="C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24</v>
      </c>
      <c r="D2" s="81"/>
      <c r="F2" s="73" t="s">
        <v>0</v>
      </c>
      <c r="G2" s="74"/>
      <c r="H2" s="49"/>
      <c r="I2" s="49"/>
      <c r="J2" s="16"/>
    </row>
    <row r="3" spans="1:16" ht="15.75" x14ac:dyDescent="0.25">
      <c r="A3" s="1"/>
      <c r="B3" s="4" t="s">
        <v>8</v>
      </c>
      <c r="C3" s="82">
        <v>8</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156</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63" x14ac:dyDescent="0.25">
      <c r="A10" s="13" t="str">
        <f>IF(OR(B10&lt;&gt;"",J10&lt;&gt;""),"IMG01","")</f>
        <v>IMG01</v>
      </c>
      <c r="B10" s="104" t="s">
        <v>148</v>
      </c>
      <c r="C10" s="27" t="str">
        <f>IF(OR(B10&lt;&gt;"",J10&lt;&gt;""),IF($G$4="Recurso",CONCATENATE($G$4," ",$G$5),$G$4),"")</f>
        <v>Recurso F6b</v>
      </c>
      <c r="D10" s="14" t="s">
        <v>149</v>
      </c>
      <c r="E10" s="14" t="s">
        <v>150</v>
      </c>
      <c r="F10" s="14" t="str">
        <f>IF(OR(B10&lt;&gt;"",J10&lt;&gt;""),CONCATENATE($C$7,"_",$A10,IF($G$4="Cuaderno de Estudio","_small",CONCATENATE(IF(I10="","","n"),IF(LEFT($G$5,1)="F",".jpg",".png")))),"")</f>
        <v>LE_08_01_REC120_IMG01.jpg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78.75" x14ac:dyDescent="0.25">
      <c r="A11" s="13" t="str">
        <f>IF(OR(B11&lt;&gt;"",J11&lt;&gt;""),CONCATENATE(LEFT(A10,3),IF(MID(A10,4,2)+1&lt;10,CONCATENATE("0",MID(A10,4,2)+1))),"")</f>
        <v>IMG02</v>
      </c>
      <c r="B11" s="104" t="s">
        <v>151</v>
      </c>
      <c r="C11" s="27" t="str">
        <f t="shared" ref="C11:C74" si="0">IF(OR(B11&lt;&gt;"",J11&lt;&gt;""),IF($G$4="Recurso",CONCATENATE($G$4," ",$G$5),$G$4),"")</f>
        <v>Recurso F6b</v>
      </c>
      <c r="D11" s="14" t="s">
        <v>149</v>
      </c>
      <c r="E11" s="14" t="s">
        <v>150</v>
      </c>
      <c r="F11" s="14" t="str">
        <f t="shared" ref="F11:F74" si="1">IF(OR(B11&lt;&gt;"",J11&lt;&gt;""),CONCATENATE($C$7,"_",$A11,IF($G$4="Cuaderno de Estudio","_small",CONCATENATE(IF(I11="","","n"),IF(LEFT($G$5,1)="F",".jpg",".png")))),"")</f>
        <v>LE_08_01_REC120_IMG02.jpg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63" x14ac:dyDescent="0.25">
      <c r="A12" s="13" t="str">
        <f t="shared" ref="A12:A18" si="3">IF(OR(B12&lt;&gt;"",J12&lt;&gt;""),CONCATENATE(LEFT(A11,3),IF(MID(A11,4,2)+1&lt;10,CONCATENATE("0",MID(A11,4,2)+1))),"")</f>
        <v>IMG03</v>
      </c>
      <c r="B12" s="104" t="s">
        <v>152</v>
      </c>
      <c r="C12" s="27" t="str">
        <f t="shared" si="0"/>
        <v>Recurso F6b</v>
      </c>
      <c r="D12" s="14" t="s">
        <v>149</v>
      </c>
      <c r="E12" s="14" t="s">
        <v>150</v>
      </c>
      <c r="F12" s="14" t="str">
        <f t="shared" si="1"/>
        <v>LE_08_01_REC120_IMG03.jpg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78.75" x14ac:dyDescent="0.25">
      <c r="A13" s="13" t="str">
        <f t="shared" si="3"/>
        <v>IMG04</v>
      </c>
      <c r="B13" s="104" t="s">
        <v>153</v>
      </c>
      <c r="C13" s="27" t="str">
        <f t="shared" si="0"/>
        <v>Recurso F6b</v>
      </c>
      <c r="D13" s="14" t="s">
        <v>149</v>
      </c>
      <c r="E13" s="14" t="s">
        <v>150</v>
      </c>
      <c r="F13" s="14" t="str">
        <f t="shared" si="1"/>
        <v>LE_08_01_REC120_IMG04.jpg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63" x14ac:dyDescent="0.25">
      <c r="A14" s="13" t="str">
        <f t="shared" si="3"/>
        <v>IMG05</v>
      </c>
      <c r="B14" s="104" t="s">
        <v>154</v>
      </c>
      <c r="C14" s="27" t="str">
        <f t="shared" si="0"/>
        <v>Recurso F6b</v>
      </c>
      <c r="D14" s="14" t="s">
        <v>149</v>
      </c>
      <c r="E14" s="14" t="s">
        <v>150</v>
      </c>
      <c r="F14" s="14" t="str">
        <f t="shared" si="1"/>
        <v>LE_08_01_REC120_IMG05.jpg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41.75" x14ac:dyDescent="0.25">
      <c r="A15" s="13" t="str">
        <f t="shared" si="3"/>
        <v>IMG06</v>
      </c>
      <c r="B15" s="104" t="s">
        <v>155</v>
      </c>
      <c r="C15" s="27" t="str">
        <f t="shared" si="0"/>
        <v>Recurso F6b</v>
      </c>
      <c r="D15" s="14" t="s">
        <v>149</v>
      </c>
      <c r="E15" s="14" t="s">
        <v>150</v>
      </c>
      <c r="F15" s="14" t="str">
        <f t="shared" si="1"/>
        <v>LE_08_01_REC120_IMG06.jpg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 ref="B14" r:id="rId5"/>
    <hyperlink ref="B15"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Miguel Aguas Vanin</cp:lastModifiedBy>
  <dcterms:created xsi:type="dcterms:W3CDTF">2014-07-01T23:43:25Z</dcterms:created>
  <dcterms:modified xsi:type="dcterms:W3CDTF">2015-03-24T20:43:44Z</dcterms:modified>
</cp:coreProperties>
</file>