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360" windowHeight="124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A15"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<sst xmlns="http://schemas.openxmlformats.org/spreadsheetml/2006/main" count="392" uniqueCount="205">
  <si>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</si>
  <si>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</si>
  <si>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</si>
  <si>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</si>
  <si>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</si>
  <si>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</si>
  <si>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</si>
  <si>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</si>
  <si>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</si>
  <si>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</si>
  <si>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</si>
  <si>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</si>
  <si>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</si>
  <si>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</si>
  <si>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</si>
  <si>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</si>
  <si>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</si>
  <si>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</si>
  <si>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</si>
  <si>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</si>
  <si>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</si>
  <si>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</si>
  <si>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</si>
  <si>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</si>
  <si>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</si>
  <si>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</si>
  <si>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</si>
  <si>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</si>
  <si>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</si>
  <si>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</si>
  <si>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</si>
  <si>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</si>
  <si>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</si>
  <si>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</si>
  <si>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</si>
  <si>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</si>
  <si>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</si>
  <si>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</si>
  <si>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</si>
  <si>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</si>
  <si>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</si>
  <si>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</si>
  <si>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</si>
  <si>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</si>
  <si>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</si>
  <si>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</si>
  <si>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</si>
  <si>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</si>
  <si>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</si>
  <si>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</si>
  <si>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</si>
  <si>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</si>
  <si>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</si>
  <si>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</si>
  <si>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</si>
  <si>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</si>
  <si>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</si>
  <si>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</si>
  <si>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</si>
  <si>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</si>
  <si>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</si>
  <si>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</si>
  <si>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</si>
  <si>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</si>
  <si>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</si>
  <si>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</si>
  <si>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</si>
  <si>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</si>
  <si>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</si>
  <si>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</si>
  <si>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</si>
  <si>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</si>
  <si>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</si>
  <si>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</si>
  <si>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</si>
  <si>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</si>
  <si>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</si>
  <si>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</si>
  <si>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</si>
  <si>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</si>
  <si>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</si>
  <si>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</si>
  <si>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</si>
  <si>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</si>
  <si>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</si>
  <si>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</si>
  <si>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</si>
  <si>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</si>
  <si>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</si>
  <si>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</si>
  <si>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</si>
  <si>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</si>
  <si>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</si>
  <si>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</si>
  <si>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</si>
  <si>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</si>
  <si>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</si>
  <si>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</si>
  <si>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</si>
  <si>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</si>
  <si>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</si>
  <si>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</si>
  <si>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</si>
  <si>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</si>
  <si>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</si>
  <si>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</si>
  <si>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</si>
  <si>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</si>
  <si>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</si>
  <si>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</si>
  <si>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</si>
  <si>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</si>
  <si>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</si>
  <si>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</si>
  <si>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</si>
  <si>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</si>
  <si>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</si>
  <si>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</si>
  <si>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</si>
  <si>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</si>
  <si>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</si>
  <si>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</si>
  <si>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</si>
  <si>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</si>
  <si>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</si>
  <si>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</si>
  <si>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</si>
  <si>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</si>
  <si>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</si>
  <si>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</si>
  <si>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</si>
  <si>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</si>
  <si>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</si>
  <si>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</si>
  <si>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</si>
  <si>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</si>
  <si>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</si>
  <si>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</si>
  <si>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</si>
  <si>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</si>
  <si>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</si>
  <si>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</si>
  <si>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</si>
  <si>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</si>
  <si>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</si>
  <si>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</si>
  <si>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</si>
  <si>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</si>
  <si>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</si>
  <si>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</si>
  <si>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</si>
  <si>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</si>
  <si>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</si>
  <si>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</si>
  <si>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</si>
  <si>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</si>
  <si>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</si>
  <si>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</si>
  <si>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</si>
  <si>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</si>
  <si>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</si>
  <si>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</si>
  <si>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</si>
  <si>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</si>
  <si>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</si>
  <si>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</si>
  <si>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</si>
  <si>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</si>
  <si>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</si>
  <si>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</si>
  <si>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</si>
  <si>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</si>
  <si>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</si>
  <si>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</si>
  <si>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</si>
  <si>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</si>
  <si>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</si>
  <si>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</si>
  <si>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</si>
  <si>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</si>
  <si>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</si>
  <si>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</si>
  <si>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</si>
  <si>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</si>
  <si>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</si>
  <si>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</si>
  <si>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</si>
  <si>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comentario de texto</t>
  </si>
  <si>
    <t>Marco Cardona</t>
  </si>
  <si>
    <t>LE_09_01_REC10</t>
  </si>
  <si>
    <t>Ciencias sociales, geografía e historia/2º ESO/El siglo XVI: monarquías autoritarias e Imperios/La conquista y la colonización de las Indias (primera imagen)</t>
  </si>
  <si>
    <t>Fotografía</t>
  </si>
  <si>
    <t>Imagen en códice de la conquista de México: hernán Cortés.</t>
  </si>
  <si>
    <t>La ruta corresponde al cuaderno de estudio del grado y el área mencionados.</t>
  </si>
  <si>
    <t>Shutterstock: 26141722</t>
  </si>
  <si>
    <t>Caracteres mayas.</t>
  </si>
  <si>
    <t>Shutterstock: 223980907</t>
  </si>
  <si>
    <t>Representación del dios Quetzalcóatl.</t>
  </si>
  <si>
    <t>http://hispanicasaber.planetasaber.com/encyclopedia/default.asp?idpack=9&amp;idpil=0005R301&amp;ruta=Buscador</t>
  </si>
  <si>
    <t>Templo de Kukulcán en Chichén Itzá.</t>
  </si>
  <si>
    <t>El enlace es de la GEH.</t>
  </si>
  <si>
    <t>http://hispanicasaber.planetasaber.com/encyclopedia/default.asp?idpack=9&amp;idpil=00026301&amp;ruta=Buscador</t>
  </si>
  <si>
    <t>Estela H de la zona arqueológica de Copán.</t>
  </si>
  <si>
    <t>http://hispanicasaber.planetasaber.com/encyclopedia/default.asp?idpack=9&amp;idpil=2046504&amp;ruta=Buscador</t>
  </si>
  <si>
    <t>Cabeza de serpiente emplumada en el templo de Quetzalcóatl.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</si>
</sst>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0" sqref="B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M5A</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9</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91">
      <c r="A10" s="12" t="str">
        <f>IF(OR(B10&lt;&gt;"",J10&lt;&gt;""),"IMG01","")</f>
        <v>IMG01</v>
      </c>
      <c r="B10" s="62" t="s">
        <v>190</v>
      </c>
      <c r="C10" s="20" t="str">
        <f t="shared" ref="C10:C41" si="0">IF(OR(B10&lt;&gt;"",J10&lt;&gt;""),IF($G$4="Recurso",CONCATENATE($G$4," ",$G$5),$G$4),"")</f>
        <v>Recurso M5A</v>
      </c>
      <c r="D10" s="63" t="s">
        <v>191</v>
      </c>
      <c r="E10" s="63" t="s">
        <v>155</v>
      </c>
      <c r="F10" s="13" t="str">
        <f t="shared" ref="F10" ca="1" si="1">IF(OR(B10&lt;&gt;"",J10&lt;&gt;""),CONCATENATE($C$7,"_",$A10,IF($G$4="Cuaderno de Estudio","_small",CONCATENATE(IF(I10="","","n"),IF(LEFT($G$5,1)="F",".jpg",".png")))),"")</f>
        <v>LE_09_01_REC10_IMG01n.png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LE_09_01_REC10_IMG01a.png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t="s">
        <v>193</v>
      </c>
      <c r="O10" s="2" t="str">
        <f>'Definición técnica de imagenes'!A12</f>
        <v>M12D</v>
      </c>
    </row>
    <row r="11" spans="1:16" s="11" customFormat="1" ht="14" customHeight="1">
      <c r="A11" s="12" t="str">
        <f t="shared" ref="A11:A18" si="3">IF(OR(B11&lt;&gt;"",J11&lt;&gt;""),CONCATENATE(LEFT(A10,3),IF(MID(A10,4,2)+1&lt;10,CONCATENATE("0",MID(A10,4,2)+1))),"")</f>
        <v>IMG02</v>
      </c>
      <c r="B11" s="62" t="s">
        <v>194</v>
      </c>
      <c r="C11" s="20" t="str">
        <f t="shared" si="0"/>
        <v>Recurso M5A</v>
      </c>
      <c r="D11" s="63" t="s">
        <v>191</v>
      </c>
      <c r="E11" s="63" t="s">
        <v>155</v>
      </c>
      <c r="F11" s="13" t="str">
        <f t="shared" ref="F11:F74" ca="1" si="4">IF(OR(B11&lt;&gt;"",J11&lt;&gt;""),CONCATENATE($C$7,"_",$A11,IF($G$4="Cuaderno de Estudio","_small",CONCATENATE(IF(I11="","","n"),IF(LEFT($G$5,1)="F",".jpg",".png")))),"")</f>
        <v>LE_09_01_REC10_IMG02n.png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LE_09_01_REC10_IMG02a.png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195</v>
      </c>
      <c r="K11" s="65"/>
      <c r="O11" s="2" t="str">
        <f>'Definición técnica de imagenes'!A13</f>
        <v>M101</v>
      </c>
    </row>
    <row r="12" spans="1:16" s="11" customFormat="1">
      <c r="A12" s="12" t="str">
        <f t="shared" si="3"/>
        <v>IMG03</v>
      </c>
      <c r="B12" s="62" t="s">
        <v>196</v>
      </c>
      <c r="C12" s="20" t="str">
        <f t="shared" si="0"/>
        <v>Recurso M5A</v>
      </c>
      <c r="D12" s="63" t="s">
        <v>191</v>
      </c>
      <c r="E12" s="63" t="s">
        <v>155</v>
      </c>
      <c r="F12" s="13" t="str">
        <f t="shared" ca="1" si="4"/>
        <v>LE_09_01_REC10_IMG03n.png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LE_09_01_REC10_IMG03a.png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197</v>
      </c>
      <c r="K12" s="64"/>
      <c r="O12" s="2" t="str">
        <f>'Definición técnica de imagenes'!A18</f>
        <v>Diaporama F1</v>
      </c>
    </row>
    <row r="13" spans="1:16" s="11" customFormat="1" ht="64" customHeight="1">
      <c r="A13" s="12" t="str">
        <f t="shared" si="3"/>
        <v>IMG04</v>
      </c>
      <c r="B13" s="62" t="s">
        <v>198</v>
      </c>
      <c r="C13" s="20" t="str">
        <f t="shared" si="0"/>
        <v>Recurso M5A</v>
      </c>
      <c r="D13" s="63" t="s">
        <v>191</v>
      </c>
      <c r="E13" s="63" t="s">
        <v>155</v>
      </c>
      <c r="F13" s="13" t="str">
        <f t="shared" ca="1" si="4"/>
        <v>LE_09_01_REC10_IMG04n.png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LE_09_01_REC10_IMG04a.png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199</v>
      </c>
      <c r="K13" s="64" t="s">
        <v>200</v>
      </c>
      <c r="O13" s="2" t="str">
        <f>'Definición técnica de imagenes'!A19</f>
        <v>F4</v>
      </c>
    </row>
    <row r="14" spans="1:16" s="11" customFormat="1" ht="67" customHeight="1">
      <c r="A14" s="12" t="str">
        <f t="shared" si="3"/>
        <v>IMG05</v>
      </c>
      <c r="B14" s="62" t="s">
        <v>201</v>
      </c>
      <c r="C14" s="20" t="str">
        <f t="shared" si="0"/>
        <v>Recurso M5A</v>
      </c>
      <c r="D14" s="63" t="s">
        <v>191</v>
      </c>
      <c r="E14" s="63" t="s">
        <v>155</v>
      </c>
      <c r="F14" s="13" t="str">
        <f t="shared" ca="1" si="4"/>
        <v>LE_09_01_REC10_IMG05n.png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LE_09_01_REC10_IMG05a.png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202</v>
      </c>
      <c r="K14" s="64" t="s">
        <v>200</v>
      </c>
      <c r="O14" s="2" t="str">
        <f>'Definición técnica de imagenes'!A22</f>
        <v>F6</v>
      </c>
    </row>
    <row r="15" spans="1:16" s="11" customFormat="1" ht="65">
      <c r="A15" s="12" t="str">
        <f t="shared" si="3"/>
        <v>IMG06</v>
      </c>
      <c r="B15" s="62" t="s">
        <v>203</v>
      </c>
      <c r="C15" s="20" t="str">
        <f t="shared" si="0"/>
        <v>Recurso M5A</v>
      </c>
      <c r="D15" s="63" t="s">
        <v>191</v>
      </c>
      <c r="E15" s="63" t="s">
        <v>155</v>
      </c>
      <c r="F15" s="13" t="str">
        <f t="shared" ca="1" si="4"/>
        <v>LE_09_01_REC10_IMG06n.png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LE_09_01_REC10_IMG06a.png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204</v>
      </c>
      <c r="K15" s="66" t="s">
        <v>200</v>
      </c>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2015-08-31T23:15:34Z</dcterms:modified>
</cp:coreProperties>
</file>