
<file path=[Content_Types].xml><?xml version="1.0" encoding="utf-8"?>
<Types xmlns="http://schemas.openxmlformats.org/package/2006/content-types">
  <Default Extension="xml" ContentType="application/xml"/>
  <Default Extension="vml" ContentType="application/vnd.openxmlformats-officedocument.vmlDrawi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080" yWindow="1900" windowWidth="35600" windowHeight="249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<sst xmlns="http://schemas.openxmlformats.org/spreadsheetml/2006/main" count="383" uniqueCount="197">
  <si>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</si>
  <si>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</si>
  <si>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</si>
  <si>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</si>
  <si>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</si>
  <si>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</si>
  <si>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</si>
  <si>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</si>
  <si>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</si>
  <si>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</si>
  <si>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</si>
  <si>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</si>
  <si>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</si>
  <si>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</si>
  <si>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</si>
  <si>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</si>
  <si>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</si>
  <si>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</si>
  <si>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</si>
  <si>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</si>
  <si>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</si>
  <si>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</si>
  <si>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</si>
  <si>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</si>
  <si>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</si>
  <si>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</si>
  <si>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</si>
  <si>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</si>
  <si>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</si>
  <si>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</si>
  <si>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</si>
  <si>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</si>
  <si>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</si>
  <si>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</si>
  <si>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</si>
  <si>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</si>
  <si>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</si>
  <si>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</si>
  <si>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</si>
  <si>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</si>
  <si>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</si>
  <si>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</si>
  <si>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</si>
  <si>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</si>
  <si>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</si>
  <si>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</si>
  <si>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</si>
  <si>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</si>
  <si>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</si>
  <si>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</si>
  <si>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</si>
  <si>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</si>
  <si>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</si>
  <si>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</si>
  <si>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</si>
  <si>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</si>
  <si>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</si>
  <si>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</si>
  <si>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</si>
  <si>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</si>
  <si>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</si>
  <si>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</si>
  <si>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</si>
  <si>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</si>
  <si>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</si>
  <si>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</si>
  <si>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</si>
  <si>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</si>
  <si>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</si>
  <si>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</si>
  <si>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</si>
  <si>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</si>
  <si>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</si>
  <si>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</si>
  <si>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</si>
  <si>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</si>
  <si>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</si>
  <si>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</si>
  <si>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</si>
  <si>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</si>
  <si>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</si>
  <si>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</si>
  <si>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</si>
  <si>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</si>
  <si>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</si>
  <si>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</si>
  <si>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</si>
  <si>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</si>
  <si>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</si>
  <si>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</si>
  <si>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</si>
  <si>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</si>
  <si>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</si>
  <si>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</si>
  <si>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</si>
  <si>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</si>
  <si>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</si>
  <si>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</si>
  <si>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</si>
  <si>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</si>
  <si>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</si>
  <si>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</si>
  <si>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</si>
  <si>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</si>
  <si>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</si>
  <si>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</si>
  <si>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</si>
  <si>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</si>
  <si>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</si>
  <si>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</si>
  <si>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</si>
  <si>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</si>
  <si>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</si>
  <si>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</si>
  <si>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</si>
  <si>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</si>
  <si>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</si>
  <si>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</si>
  <si>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</si>
  <si>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</si>
  <si>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</si>
  <si>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</si>
  <si>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</si>
  <si>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</si>
  <si>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</si>
  <si>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</si>
  <si>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</si>
  <si>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</si>
  <si>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</si>
  <si>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</si>
  <si>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</si>
  <si>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</si>
  <si>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</si>
  <si>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</si>
  <si>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</si>
  <si>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</si>
  <si>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</si>
  <si>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</si>
  <si>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</si>
  <si>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</si>
  <si>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</si>
  <si>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</si>
  <si>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</si>
  <si>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</si>
  <si>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</si>
  <si>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</si>
  <si>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</si>
  <si>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</si>
  <si>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</si>
  <si>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</si>
  <si>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</si>
  <si>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</si>
  <si>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</si>
  <si>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</si>
  <si>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</si>
  <si>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</si>
  <si>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</si>
  <si>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</si>
  <si>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</si>
  <si>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</si>
  <si>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</si>
  <si>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</si>
  <si>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</si>
  <si>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</si>
  <si>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</si>
  <si>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</si>
  <si>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</si>
  <si>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</si>
  <si>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</si>
  <si>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</si>
  <si>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</si>
  <si>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</si>
  <si>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</si>
  <si>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</si>
  <si>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</si>
  <si>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</si>
  <si>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</si>
  <si>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</si>
  <si>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</si>
  <si>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</si>
  <si>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</si>
  <si>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</si>
  <si>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</si>
  <si>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</si>
  <si>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</si>
  <si>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</si>
  <si>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</si>
  <si>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</si>
  <si>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Elaborar imagen</t>
  </si>
  <si>
    <t xml:space="preserve">Descripcion         </t>
  </si>
  <si>
    <t xml:space="preserve">Descripcion  </t>
  </si>
  <si>
    <t xml:space="preserve">Descripcion       </t>
  </si>
  <si>
    <t>Identifica cantidades racionales en textos</t>
  </si>
  <si>
    <t>Alexander  Rincon</t>
  </si>
  <si>
    <t xml:space="preserve">Descripcion </t>
  </si>
  <si>
    <t xml:space="preserve">Diseñar co tres cronometros digitales que muestren los tiempos: 0,75,     0,8,    0,777...   </t>
  </si>
  <si>
    <t>MA_07_05_CO_REC_210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</si>
</sst>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jpg"/><Relationship Id="rId5" Type="http://schemas.openxmlformats.org/officeDocument/2006/relationships/image" Target="../media/image5.jpg"/><Relationship Id="rId6" Type="http://schemas.openxmlformats.org/officeDocument/2006/relationships/image" Target="../media/image6.jpg"/><Relationship Id="rId7" Type="http://schemas.openxmlformats.org/officeDocument/2006/relationships/image" Target="../media/image7.jpg"/><Relationship Id="rId8" Type="http://schemas.openxmlformats.org/officeDocument/2006/relationships/image" Target="../media/image8.jpg"/><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9</xdr:col>
      <xdr:colOff>158750</xdr:colOff>
      <xdr:row>9</xdr:row>
      <xdr:rowOff>169334</xdr:rowOff>
    </xdr:from>
    <xdr:to>
      <xdr:col>9</xdr:col>
      <xdr:colOff>2615434</xdr:colOff>
      <xdr:row>9</xdr:row>
      <xdr:rowOff>2735204</xdr:rowOff>
    </xdr:to>
    <xdr:pic>
      <xdr:nvPicPr>
        <xdr:cNvPr id="2" name="Imagen 1" descr="Ima-Rec-210-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417" y="2222501"/>
          <a:ext cx="2456684" cy="2565870"/>
        </a:xfrm>
        <a:prstGeom prst="rect">
          <a:avLst/>
        </a:prstGeom>
      </xdr:spPr>
    </xdr:pic>
    <xdr:clientData/>
  </xdr:twoCellAnchor>
  <xdr:twoCellAnchor editAs="oneCell">
    <xdr:from>
      <xdr:col>9</xdr:col>
      <xdr:colOff>116250</xdr:colOff>
      <xdr:row>10</xdr:row>
      <xdr:rowOff>179917</xdr:rowOff>
    </xdr:from>
    <xdr:to>
      <xdr:col>10</xdr:col>
      <xdr:colOff>3834</xdr:colOff>
      <xdr:row>10</xdr:row>
      <xdr:rowOff>1862667</xdr:rowOff>
    </xdr:to>
    <xdr:pic>
      <xdr:nvPicPr>
        <xdr:cNvPr id="3" name="Imagen 2" descr="Ima-Rec-210-2.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43917" y="5164667"/>
          <a:ext cx="2544000" cy="1682750"/>
        </a:xfrm>
        <a:prstGeom prst="rect">
          <a:avLst/>
        </a:prstGeom>
      </xdr:spPr>
    </xdr:pic>
    <xdr:clientData/>
  </xdr:twoCellAnchor>
  <xdr:twoCellAnchor editAs="oneCell">
    <xdr:from>
      <xdr:col>9</xdr:col>
      <xdr:colOff>370416</xdr:colOff>
      <xdr:row>11</xdr:row>
      <xdr:rowOff>74083</xdr:rowOff>
    </xdr:from>
    <xdr:to>
      <xdr:col>9</xdr:col>
      <xdr:colOff>2386878</xdr:colOff>
      <xdr:row>11</xdr:row>
      <xdr:rowOff>2180166</xdr:rowOff>
    </xdr:to>
    <xdr:pic>
      <xdr:nvPicPr>
        <xdr:cNvPr id="4" name="Imagen 3" descr="Ima-Rec-210-3jpg.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298083" y="7344833"/>
          <a:ext cx="2016462" cy="2106083"/>
        </a:xfrm>
        <a:prstGeom prst="rect">
          <a:avLst/>
        </a:prstGeom>
      </xdr:spPr>
    </xdr:pic>
    <xdr:clientData/>
  </xdr:twoCellAnchor>
  <xdr:twoCellAnchor editAs="oneCell">
    <xdr:from>
      <xdr:col>9</xdr:col>
      <xdr:colOff>243416</xdr:colOff>
      <xdr:row>12</xdr:row>
      <xdr:rowOff>412749</xdr:rowOff>
    </xdr:from>
    <xdr:to>
      <xdr:col>9</xdr:col>
      <xdr:colOff>2624666</xdr:colOff>
      <xdr:row>12</xdr:row>
      <xdr:rowOff>2106082</xdr:rowOff>
    </xdr:to>
    <xdr:pic>
      <xdr:nvPicPr>
        <xdr:cNvPr id="5" name="Imagen 4" descr="Ima-Rec-210-4.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71083" y="10085916"/>
          <a:ext cx="2381250" cy="1693333"/>
        </a:xfrm>
        <a:prstGeom prst="rect">
          <a:avLst/>
        </a:prstGeom>
      </xdr:spPr>
    </xdr:pic>
    <xdr:clientData/>
  </xdr:twoCellAnchor>
  <xdr:twoCellAnchor editAs="oneCell">
    <xdr:from>
      <xdr:col>9</xdr:col>
      <xdr:colOff>243417</xdr:colOff>
      <xdr:row>13</xdr:row>
      <xdr:rowOff>328083</xdr:rowOff>
    </xdr:from>
    <xdr:to>
      <xdr:col>10</xdr:col>
      <xdr:colOff>42665</xdr:colOff>
      <xdr:row>13</xdr:row>
      <xdr:rowOff>2074333</xdr:rowOff>
    </xdr:to>
    <xdr:pic>
      <xdr:nvPicPr>
        <xdr:cNvPr id="6" name="Imagen 5" descr="Ima-Rec-210-5.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171084" y="12520083"/>
          <a:ext cx="2455664" cy="1746250"/>
        </a:xfrm>
        <a:prstGeom prst="rect">
          <a:avLst/>
        </a:prstGeom>
      </xdr:spPr>
    </xdr:pic>
    <xdr:clientData/>
  </xdr:twoCellAnchor>
  <xdr:twoCellAnchor editAs="oneCell">
    <xdr:from>
      <xdr:col>9</xdr:col>
      <xdr:colOff>63500</xdr:colOff>
      <xdr:row>14</xdr:row>
      <xdr:rowOff>349250</xdr:rowOff>
    </xdr:from>
    <xdr:to>
      <xdr:col>10</xdr:col>
      <xdr:colOff>126318</xdr:colOff>
      <xdr:row>14</xdr:row>
      <xdr:rowOff>2222500</xdr:rowOff>
    </xdr:to>
    <xdr:pic>
      <xdr:nvPicPr>
        <xdr:cNvPr id="7" name="Imagen 6" descr="Ima-Rec-210-6.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91167" y="14710833"/>
          <a:ext cx="2719234" cy="1873250"/>
        </a:xfrm>
        <a:prstGeom prst="rect">
          <a:avLst/>
        </a:prstGeom>
      </xdr:spPr>
    </xdr:pic>
    <xdr:clientData/>
  </xdr:twoCellAnchor>
  <xdr:twoCellAnchor editAs="oneCell">
    <xdr:from>
      <xdr:col>9</xdr:col>
      <xdr:colOff>179917</xdr:colOff>
      <xdr:row>15</xdr:row>
      <xdr:rowOff>148166</xdr:rowOff>
    </xdr:from>
    <xdr:to>
      <xdr:col>9</xdr:col>
      <xdr:colOff>2584589</xdr:colOff>
      <xdr:row>15</xdr:row>
      <xdr:rowOff>1777999</xdr:rowOff>
    </xdr:to>
    <xdr:pic>
      <xdr:nvPicPr>
        <xdr:cNvPr id="8" name="Imagen 7" descr="Ima-Rec-210-7.jp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107584" y="16869833"/>
          <a:ext cx="2404672" cy="1629833"/>
        </a:xfrm>
        <a:prstGeom prst="rect">
          <a:avLst/>
        </a:prstGeom>
      </xdr:spPr>
    </xdr:pic>
    <xdr:clientData/>
  </xdr:twoCellAnchor>
  <xdr:twoCellAnchor editAs="oneCell">
    <xdr:from>
      <xdr:col>9</xdr:col>
      <xdr:colOff>52915</xdr:colOff>
      <xdr:row>15</xdr:row>
      <xdr:rowOff>1862666</xdr:rowOff>
    </xdr:from>
    <xdr:to>
      <xdr:col>9</xdr:col>
      <xdr:colOff>2424032</xdr:colOff>
      <xdr:row>17</xdr:row>
      <xdr:rowOff>21166</xdr:rowOff>
    </xdr:to>
    <xdr:pic>
      <xdr:nvPicPr>
        <xdr:cNvPr id="10" name="Imagen 9" descr="Ima-Rec-210-8.jp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980582" y="18584333"/>
          <a:ext cx="2371117" cy="2476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120" zoomScaleNormal="120" zoomScalePageLayoutView="120" workbookViewId="0">
      <pane ySplit="9" topLeftCell="A17" activePane="bottomLeft" state="frozen"/>
      <selection pane="bottomLeft" activeCell="C7" sqref="C7"/>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F6B</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42381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192</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193</v>
      </c>
      <c r="D5" s="89"/>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31" customHeight="1">
      <c r="A10" s="12" t="str">
        <f>IF(OR(B10&lt;&gt;"",J10&lt;&gt;""),"IMG01","")</f>
        <v>IMG01</v>
      </c>
      <c r="B10" s="62" t="s">
        <v>191</v>
      </c>
      <c r="C10" s="20" t="str">
        <f t="shared" ref="C10:C41" si="0">IF(OR(B10&lt;&gt;"",J10&lt;&gt;""),IF($G$4="Recurso",CONCATENATE($G$4," ",$G$5),$G$4),"")</f>
        <v>Recurso F6B</v>
      </c>
      <c r="D10" s="63"/>
      <c r="E10" s="63" t="s">
        <v>155</v>
      </c>
      <c r="F10" s="13" t="str">
        <f t="shared" ref="F10" ca="1" si="1">IF(OR(B10&lt;&gt;"",J10&lt;&gt;""),CONCATENATE($C$7,"_",$A10,IF($G$4="Cuaderno de Estudio","_small",CONCATENATE(IF(I10="","","n"),IF(LEFT($G$5,1)="F",".jpg",".png")))),"")</f>
        <v>MA_07_05_CO_REC_210_IMG01n.jpg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MA_07_05_CO_REC_210_IMG01a.jpg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180" customHeight="1">
      <c r="A11" s="12" t="str">
        <f t="shared" ref="A11:A18" si="3">IF(OR(B11&lt;&gt;"",J11&lt;&gt;""),CONCATENATE(LEFT(A10,3),IF(MID(A10,4,2)+1&lt;10,CONCATENATE("0",MID(A10,4,2)+1))),"")</f>
        <v>IMG02</v>
      </c>
      <c r="B11" s="62" t="s">
        <v>194</v>
      </c>
      <c r="C11" s="20" t="str">
        <f t="shared" si="0"/>
        <v>Recurso F6B</v>
      </c>
      <c r="D11" s="63"/>
      <c r="E11" s="63" t="s">
        <v>155</v>
      </c>
      <c r="F11" s="13" t="str">
        <f t="shared" ref="F11:F74" ca="1" si="4">IF(OR(B11&lt;&gt;"",J11&lt;&gt;""),CONCATENATE($C$7,"_",$A11,IF($G$4="Cuaderno de Estudio","_small",CONCATENATE(IF(I11="","","n"),IF(LEFT($G$5,1)="F",".jpg",".png")))),"")</f>
        <v>MA_07_05_CO_REC_210_IMG02n.jpg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MA_07_05_CO_REC_210_IMG02a.jpg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4"/>
      <c r="O11" s="2" t="str">
        <f>'Definición técnica de imagenes'!A13</f>
        <v>M101</v>
      </c>
    </row>
    <row r="12" spans="1:16" s="11" customFormat="1" ht="189" customHeight="1">
      <c r="A12" s="12" t="str">
        <f t="shared" si="3"/>
        <v>IMG03</v>
      </c>
      <c r="B12" s="62" t="s">
        <v>191</v>
      </c>
      <c r="C12" s="20" t="str">
        <f t="shared" si="0"/>
        <v>Recurso F6B</v>
      </c>
      <c r="D12" s="63"/>
      <c r="E12" s="63" t="s">
        <v>155</v>
      </c>
      <c r="F12" s="13" t="str">
        <f t="shared" ca="1" si="4"/>
        <v>MA_07_05_CO_REC_210_IMG03n.jpg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MA_07_05_CO_REC_210_IMG03a.jpg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195</v>
      </c>
      <c r="O12" s="2" t="str">
        <f>'Definición técnica de imagenes'!A18</f>
        <v>Diaporama F1</v>
      </c>
    </row>
    <row r="13" spans="1:16" s="11" customFormat="1" ht="198" customHeight="1">
      <c r="A13" s="12" t="str">
        <f t="shared" si="3"/>
        <v>IMG04</v>
      </c>
      <c r="B13" s="62" t="s">
        <v>187</v>
      </c>
      <c r="C13" s="20" t="str">
        <f t="shared" si="0"/>
        <v>Recurso F6B</v>
      </c>
      <c r="D13" s="63"/>
      <c r="E13" s="63" t="s">
        <v>155</v>
      </c>
      <c r="F13" s="13" t="str">
        <f t="shared" ca="1" si="4"/>
        <v>MA_07_05_CO_REC_210_IMG04n.jpg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MA_07_05_CO_REC_210_IMG04a.jpg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71" customHeight="1">
      <c r="A14" s="12" t="str">
        <f t="shared" si="3"/>
        <v>IMG05</v>
      </c>
      <c r="B14" s="62" t="s">
        <v>189</v>
      </c>
      <c r="C14" s="20" t="str">
        <f t="shared" si="0"/>
        <v>Recurso F6B</v>
      </c>
      <c r="D14" s="63"/>
      <c r="E14" s="63" t="s">
        <v>155</v>
      </c>
      <c r="F14" s="13" t="str">
        <f t="shared" ca="1" si="4"/>
        <v>MA_07_05_CO_REC_210_IMG05n.jpg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MA_07_05_CO_REC_210_IMG05a.jpg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86" customHeight="1">
      <c r="A15" s="12" t="str">
        <f t="shared" si="3"/>
        <v>IMG06</v>
      </c>
      <c r="B15" s="62" t="s">
        <v>190</v>
      </c>
      <c r="C15" s="20" t="str">
        <f t="shared" si="0"/>
        <v>Recurso F6B</v>
      </c>
      <c r="D15" s="63"/>
      <c r="E15" s="63" t="s">
        <v>155</v>
      </c>
      <c r="F15" s="13" t="str">
        <f t="shared" ca="1" si="4"/>
        <v>MA_07_05_CO_REC_210_IMG06n.jpg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MA_07_05_CO_REC_210_IMG06a.jpg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4"/>
      <c r="O15" s="2" t="str">
        <f>'Definición técnica de imagenes'!A24</f>
        <v>F6B</v>
      </c>
    </row>
    <row r="16" spans="1:16" s="11" customFormat="1" ht="162" customHeight="1">
      <c r="A16" s="12" t="str">
        <f t="shared" si="3"/>
        <v>IMG07</v>
      </c>
      <c r="B16" s="62" t="s">
        <v>187</v>
      </c>
      <c r="C16" s="20" t="str">
        <f t="shared" si="0"/>
        <v>Recurso F6B</v>
      </c>
      <c r="D16" s="63"/>
      <c r="E16" s="63" t="s">
        <v>155</v>
      </c>
      <c r="F16" s="13" t="str">
        <f t="shared" ca="1" si="4"/>
        <v>MA_07_05_CO_REC_210_IMG07n.jpg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MA_07_05_CO_REC_210_IMG07a.jpg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c r="O16" s="2" t="str">
        <f>'Definición técnica de imagenes'!A25</f>
        <v>F7</v>
      </c>
    </row>
    <row r="17" spans="1:15" s="11" customFormat="1" ht="178" customHeight="1">
      <c r="A17" s="12" t="str">
        <f t="shared" si="3"/>
        <v>IMG08</v>
      </c>
      <c r="B17" s="62" t="s">
        <v>187</v>
      </c>
      <c r="C17" s="20" t="str">
        <f t="shared" si="0"/>
        <v>Recurso F6B</v>
      </c>
      <c r="D17" s="63"/>
      <c r="E17" s="63" t="s">
        <v>155</v>
      </c>
      <c r="F17" s="13" t="str">
        <f t="shared" ca="1" si="4"/>
        <v>MA_07_05_CO_REC_210_IMG08n.jpg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MA_07_05_CO_REC_210_IMG08a.jpg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t="s">
        <v>188</v>
      </c>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e">
        <f t="shared" si="6"/>
        <v>#VALUE!</v>
      </c>
      <c r="B29" s="62" t="s">
        <v>187</v>
      </c>
      <c r="C29" s="20" t="str">
        <f t="shared" si="0"/>
        <v>Recurso F6B</v>
      </c>
      <c r="D29" s="63"/>
      <c r="E29" s="63"/>
      <c r="F29" s="13" t="e">
        <f t="shared" ca="1" si="4"/>
        <v>#VALUE!</v>
      </c>
      <c r="G29" s="13" t="e">
        <f ca="1">IF($F29&lt;&gt;"",IF($G$4="Recurso",VLOOKUP($E29,OFFSET('Definición técnica de imagenes'!$A$1,MATCH($G$5,'Definición técnica de imagenes'!$A$1:$A$104,0)-1,1,COUNTIF('Definición técnica de imagenes'!$A$3:$A$102,$G$5),5),5,FALSE),'Definición técnica de imagenes'!$F$16),"")</f>
        <v>#VALUE!</v>
      </c>
      <c r="H29" s="13" t="e">
        <f t="shared" ca="1" si="5"/>
        <v>#N/A</v>
      </c>
      <c r="I29" s="13" t="e">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#N/A</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2016-01-15T21:17:58Z</dcterms:modified>
</cp:coreProperties>
</file>