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s="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H53" i="1"/>
  <c r="H52" i="1"/>
  <c r="H51" i="1"/>
  <c r="H49" i="1"/>
  <c r="H48" i="1"/>
  <c r="H47" i="1"/>
  <c r="H46" i="1"/>
  <c r="H44" i="1"/>
  <c r="H43" i="1"/>
  <c r="H42" i="1"/>
  <c r="H41" i="1"/>
  <c r="H39" i="1"/>
  <c r="H38" i="1"/>
  <c r="H37" i="1"/>
  <c r="H36" i="1"/>
  <c r="H34" i="1"/>
  <c r="H33" i="1"/>
  <c r="H32" i="1"/>
  <c r="H31" i="1"/>
  <c r="H29" i="1"/>
  <c r="H28" i="1"/>
  <c r="H27" i="1"/>
  <c r="H26" i="1"/>
  <c r="H24" i="1"/>
  <c r="H23" i="1"/>
  <c r="H22" i="1"/>
  <c r="H21" i="1"/>
  <c r="H19" i="1"/>
  <c r="H18" i="1"/>
  <c r="H17" i="1"/>
  <c r="H16"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s="1"/>
  <c r="G16" i="1" s="1"/>
  <c r="A17" i="1" l="1"/>
  <c r="F17" i="1" s="1"/>
  <c r="G17" i="1" s="1"/>
  <c r="A18" i="1" l="1"/>
  <c r="F18" i="1" s="1"/>
  <c r="G18" i="1" s="1"/>
  <c r="A19" i="1" l="1"/>
  <c r="F19" i="1" s="1"/>
  <c r="G19" i="1" s="1"/>
  <c r="A20" i="1" l="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l="1"/>
  <c r="G50" i="1" s="1"/>
  <c r="H50" i="1"/>
  <c r="A51" i="1"/>
  <c r="F51" i="1" s="1"/>
  <c r="G51" i="1" s="1"/>
  <c r="A52" i="1" l="1"/>
  <c r="F52" i="1" s="1"/>
  <c r="G52" i="1" s="1"/>
  <c r="A53" i="1" l="1"/>
  <c r="F53" i="1" s="1"/>
  <c r="G53" i="1" s="1"/>
  <c r="A54" i="1" l="1"/>
  <c r="F54" i="1" s="1"/>
  <c r="G54" i="1" s="1"/>
  <c r="A55" i="1" l="1"/>
  <c r="F55" i="1" l="1"/>
  <c r="G55" i="1" s="1"/>
  <c r="H55" i="1"/>
  <c r="A56" i="1"/>
  <c r="F56" i="1" s="1"/>
  <c r="G56" i="1" s="1"/>
  <c r="A57" i="1" l="1"/>
  <c r="F57" i="1" s="1"/>
  <c r="G57" i="1" s="1"/>
  <c r="A58" i="1" l="1"/>
  <c r="F58" i="1" s="1"/>
  <c r="G58" i="1" s="1"/>
  <c r="A59" i="1" l="1"/>
  <c r="F59" i="1" s="1"/>
  <c r="G59" i="1" s="1"/>
  <c r="A60" i="1" l="1"/>
  <c r="A61" i="1" l="1"/>
  <c r="A62" i="1" l="1"/>
</calcChain>
</file>

<file path=xl/sharedStrings.xml><?xml version="1.0" encoding="utf-8"?>
<sst xmlns="http://schemas.openxmlformats.org/spreadsheetml/2006/main" count="530" uniqueCount="208">
  <si>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</si>
  <si>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</si>
  <si>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</si>
  <si>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</si>
  <si>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</si>
  <si>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</si>
  <si>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</si>
  <si>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</si>
  <si>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</si>
  <si>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</si>
  <si>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</si>
  <si>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</si>
  <si>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</si>
  <si>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</si>
  <si>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</si>
  <si>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</si>
  <si>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</si>
  <si>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</si>
  <si>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</si>
  <si>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</si>
  <si>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</si>
  <si>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</si>
  <si>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</si>
  <si>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</si>
  <si>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</si>
  <si>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</si>
  <si>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</si>
  <si>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</si>
  <si>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</si>
  <si>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</si>
  <si>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</si>
  <si>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</si>
  <si>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</si>
  <si>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</si>
  <si>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</si>
  <si>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</si>
  <si>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</si>
  <si>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</si>
  <si>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</si>
  <si>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</si>
  <si>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</si>
  <si>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</si>
  <si>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</si>
  <si>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</si>
  <si>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</si>
  <si>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</si>
  <si>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</si>
  <si>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</si>
  <si>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</si>
  <si>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</si>
  <si>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</si>
  <si>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</si>
  <si>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</si>
  <si>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</si>
  <si>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</si>
  <si>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</si>
  <si>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</si>
  <si>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</si>
  <si>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</si>
  <si>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</si>
  <si>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</si>
  <si>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</si>
  <si>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</si>
  <si>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</si>
  <si>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</si>
  <si>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</si>
  <si>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</si>
  <si>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</si>
  <si>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</si>
  <si>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</si>
  <si>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</si>
  <si>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</si>
  <si>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</si>
  <si>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</si>
  <si>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</si>
  <si>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</si>
  <si>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</si>
  <si>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</si>
  <si>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</si>
  <si>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</si>
  <si>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</si>
  <si>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</si>
  <si>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</si>
  <si>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</si>
  <si>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</si>
  <si>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</si>
  <si>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</si>
  <si>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</si>
  <si>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</si>
  <si>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</si>
  <si>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</si>
  <si>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</si>
  <si>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</si>
  <si>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</si>
  <si>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</si>
  <si>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</si>
  <si>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</si>
  <si>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</si>
  <si>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</si>
  <si>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</si>
  <si>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</si>
  <si>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</si>
  <si>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</si>
  <si>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</si>
  <si>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</si>
  <si>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</si>
  <si>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</si>
  <si>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</si>
  <si>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</si>
  <si>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</si>
  <si>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</si>
  <si>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</si>
  <si>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</si>
  <si>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</si>
  <si>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</si>
  <si>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</si>
  <si>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</si>
  <si>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</si>
  <si>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</si>
  <si>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</si>
  <si>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</si>
  <si>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</si>
  <si>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</si>
  <si>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</si>
  <si>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</si>
  <si>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</si>
  <si>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</si>
  <si>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</si>
  <si>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</si>
  <si>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</si>
  <si>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</si>
  <si>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</si>
  <si>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</si>
  <si>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</si>
  <si>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</si>
  <si>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</si>
  <si>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</si>
  <si>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</si>
  <si>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</si>
  <si>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</si>
  <si>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</si>
  <si>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</si>
  <si>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</si>
  <si>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</si>
  <si>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</si>
  <si>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</si>
  <si>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</si>
  <si>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</si>
  <si>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</si>
  <si>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</si>
  <si>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</si>
  <si>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</si>
  <si>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</si>
  <si>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</si>
  <si>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</si>
  <si>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</si>
  <si>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</si>
  <si>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</si>
  <si>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</si>
  <si>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</si>
  <si>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</si>
  <si>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</si>
  <si>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</si>
  <si>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</si>
  <si>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</si>
  <si>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</si>
  <si>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</si>
  <si>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</si>
  <si>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</si>
  <si>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</si>
  <si>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</si>
  <si>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</si>
  <si>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</si>
  <si>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</si>
  <si>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</si>
  <si>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</si>
  <si>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</si>
  <si>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</si>
  <si>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</si>
  <si>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</si>
  <si>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</si>
  <si>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</si>
  <si>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</si>
  <si>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</si>
  <si>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</si>
  <si>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</si>
  <si>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</si>
  <si>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Determina la expansión decimal de un número real</t>
  </si>
  <si>
    <t>MA_11_01_REC60</t>
  </si>
  <si>
    <t>ver descripción de la imagen</t>
  </si>
  <si>
    <t>Fotografía</t>
  </si>
  <si>
    <t>cuatro quintos</t>
  </si>
  <si>
    <t>16,666666…)</t>
  </si>
  <si>
    <t>doce octavos</t>
  </si>
  <si>
    <r>
      <t>a.</t>
    </r>
    <r>
      <rPr>
        <sz val="7"/>
        <color rgb="FF000000"/>
        <rFont val="Times New Roman"/>
        <family val="1"/>
      </rPr>
      <t xml:space="preserve">       </t>
    </r>
    <r>
      <rPr>
        <sz val="11"/>
        <color rgb="FF000000"/>
        <rFont val="Calibri"/>
        <family val="2"/>
        <scheme val="minor"/>
      </rPr>
      <t>0,6666…</t>
    </r>
  </si>
  <si>
    <t>raíz cuadrada de 5,3824</t>
  </si>
  <si>
    <r>
      <t>a.</t>
    </r>
    <r>
      <rPr>
        <sz val="7"/>
        <color rgb="FF000000"/>
        <rFont val="Times New Roman"/>
        <family val="1"/>
      </rPr>
      <t xml:space="preserve">       </t>
    </r>
    <r>
      <rPr>
        <sz val="11"/>
        <color rgb="FF000000"/>
        <rFont val="Calibri"/>
        <family val="2"/>
        <scheme val="minor"/>
      </rPr>
      <t>2,6912</t>
    </r>
  </si>
  <si>
    <t>raíz cuadrada de 0,0625</t>
  </si>
  <si>
    <r>
      <t>a.</t>
    </r>
    <r>
      <rPr>
        <sz val="7"/>
        <color rgb="FF000000"/>
        <rFont val="Times New Roman"/>
        <family val="1"/>
      </rPr>
      <t xml:space="preserve">       </t>
    </r>
    <r>
      <rPr>
        <sz val="11"/>
        <color rgb="FF000000"/>
        <rFont val="Calibri"/>
        <family val="2"/>
        <scheme val="minor"/>
      </rPr>
      <t>0,0625</t>
    </r>
  </si>
  <si>
    <r>
      <t>a.</t>
    </r>
    <r>
      <rPr>
        <sz val="7"/>
        <color rgb="FF000000"/>
        <rFont val="Times New Roman"/>
        <family val="1"/>
      </rPr>
      <t xml:space="preserve">       </t>
    </r>
    <r>
      <rPr>
        <sz val="11"/>
        <color rgb="FF000000"/>
        <rFont val="Calibri"/>
        <family val="2"/>
        <scheme val="minor"/>
      </rPr>
      <t>625</t>
    </r>
  </si>
  <si>
    <t>dieciséis séptimos</t>
  </si>
  <si>
    <t>veintitrés veintidosavos</t>
  </si>
  <si>
    <r>
      <t>a.</t>
    </r>
    <r>
      <rPr>
        <sz val="7"/>
        <color rgb="FF000000"/>
        <rFont val="Times New Roman"/>
        <family val="1"/>
      </rPr>
      <t xml:space="preserve">       </t>
    </r>
    <r>
      <rPr>
        <sz val="11"/>
        <color rgb="FF000000"/>
        <rFont val="Calibri"/>
        <family val="2"/>
        <scheme val="minor"/>
      </rPr>
      <t>045</t>
    </r>
  </si>
  <si>
    <r>
      <t>a.</t>
    </r>
    <r>
      <rPr>
        <sz val="7"/>
        <color rgb="FF000000"/>
        <rFont val="Times New Roman"/>
        <family val="1"/>
      </rPr>
      <t xml:space="preserve">       </t>
    </r>
    <r>
      <rPr>
        <sz val="11"/>
        <color rgb="FF000000"/>
        <rFont val="Calibri"/>
        <family val="2"/>
        <scheme val="minor"/>
      </rPr>
      <t>1045</t>
    </r>
  </si>
  <si>
    <t>89,349328243493282434932824...)</t>
  </si>
  <si>
    <t>23,55234234234234234234…</t>
  </si>
  <si>
    <t>noventa y seis quintos</t>
  </si>
  <si>
    <r>
      <t>a.</t>
    </r>
    <r>
      <rPr>
        <sz val="7"/>
        <color rgb="FF000000"/>
        <rFont val="Times New Roman"/>
        <family val="1"/>
      </rPr>
      <t xml:space="preserve">       </t>
    </r>
    <r>
      <rPr>
        <sz val="11"/>
        <color rgb="FF000000"/>
        <rFont val="Calibri"/>
        <family val="2"/>
        <scheme val="minor"/>
      </rPr>
      <t>0,052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</si>
</sst>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Calibri"/>
      <family val="2"/>
      <scheme val="minor"/>
    </font>
    <font>
      <sz val="7"/>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2">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xf numFmtId="0" fontId="25" fillId="0" borderId="0" xfId="0" applyFont="1"/>
    <xf numFmtId="0" fontId="25" fillId="0" borderId="0" xfId="0" applyFont="1" applyAlignment="1">
      <alignment horizontal="left" vertical="center" indent="8"/>
    </xf>
    <xf numFmtId="0" fontId="25" fillId="0" borderId="0" xfId="0" applyFont="1" applyAlignment="1">
      <alignment horizontal="left" vertical="center" indent="12"/>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304800</xdr:colOff>
      <xdr:row>9</xdr:row>
      <xdr:rowOff>1000125</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304800" cy="1000125"/>
        </a:xfrm>
        <a:prstGeom prst="rect">
          <a:avLst/>
        </a:prstGeom>
      </xdr:spPr>
    </xdr:pic>
    <xdr:clientData/>
  </xdr:twoCellAnchor>
  <xdr:twoCellAnchor editAs="oneCell">
    <xdr:from>
      <xdr:col>10</xdr:col>
      <xdr:colOff>0</xdr:colOff>
      <xdr:row>10</xdr:row>
      <xdr:rowOff>0</xdr:rowOff>
    </xdr:from>
    <xdr:to>
      <xdr:col>10</xdr:col>
      <xdr:colOff>200025</xdr:colOff>
      <xdr:row>10</xdr:row>
      <xdr:rowOff>342900</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3389313"/>
          <a:ext cx="200025" cy="342900"/>
        </a:xfrm>
        <a:prstGeom prst="rect">
          <a:avLst/>
        </a:prstGeom>
      </xdr:spPr>
    </xdr:pic>
    <xdr:clientData/>
  </xdr:twoCellAnchor>
  <xdr:twoCellAnchor editAs="oneCell">
    <xdr:from>
      <xdr:col>10</xdr:col>
      <xdr:colOff>0</xdr:colOff>
      <xdr:row>11</xdr:row>
      <xdr:rowOff>0</xdr:rowOff>
    </xdr:from>
    <xdr:to>
      <xdr:col>10</xdr:col>
      <xdr:colOff>523875</xdr:colOff>
      <xdr:row>11</xdr:row>
      <xdr:rowOff>352425</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4659313"/>
          <a:ext cx="523875" cy="352425"/>
        </a:xfrm>
        <a:prstGeom prst="rect">
          <a:avLst/>
        </a:prstGeom>
      </xdr:spPr>
    </xdr:pic>
    <xdr:clientData/>
  </xdr:twoCellAnchor>
  <xdr:twoCellAnchor editAs="oneCell">
    <xdr:from>
      <xdr:col>10</xdr:col>
      <xdr:colOff>0</xdr:colOff>
      <xdr:row>12</xdr:row>
      <xdr:rowOff>0</xdr:rowOff>
    </xdr:from>
    <xdr:to>
      <xdr:col>10</xdr:col>
      <xdr:colOff>276225</xdr:colOff>
      <xdr:row>12</xdr:row>
      <xdr:rowOff>342900</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5929313"/>
          <a:ext cx="276225" cy="342900"/>
        </a:xfrm>
        <a:prstGeom prst="rect">
          <a:avLst/>
        </a:prstGeom>
      </xdr:spPr>
    </xdr:pic>
    <xdr:clientData/>
  </xdr:twoCellAnchor>
  <xdr:twoCellAnchor editAs="oneCell">
    <xdr:from>
      <xdr:col>10</xdr:col>
      <xdr:colOff>0</xdr:colOff>
      <xdr:row>13</xdr:row>
      <xdr:rowOff>0</xdr:rowOff>
    </xdr:from>
    <xdr:to>
      <xdr:col>10</xdr:col>
      <xdr:colOff>247650</xdr:colOff>
      <xdr:row>13</xdr:row>
      <xdr:rowOff>361950</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7199313"/>
          <a:ext cx="247650" cy="361950"/>
        </a:xfrm>
        <a:prstGeom prst="rect">
          <a:avLst/>
        </a:prstGeom>
      </xdr:spPr>
    </xdr:pic>
    <xdr:clientData/>
  </xdr:twoCellAnchor>
  <xdr:twoCellAnchor editAs="oneCell">
    <xdr:from>
      <xdr:col>10</xdr:col>
      <xdr:colOff>0</xdr:colOff>
      <xdr:row>14</xdr:row>
      <xdr:rowOff>0</xdr:rowOff>
    </xdr:from>
    <xdr:to>
      <xdr:col>15</xdr:col>
      <xdr:colOff>822325</xdr:colOff>
      <xdr:row>14</xdr:row>
      <xdr:rowOff>438150</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8469313"/>
          <a:ext cx="3076575" cy="438150"/>
        </a:xfrm>
        <a:prstGeom prst="rect">
          <a:avLst/>
        </a:prstGeom>
      </xdr:spPr>
    </xdr:pic>
    <xdr:clientData/>
  </xdr:twoCellAnchor>
  <xdr:twoCellAnchor editAs="oneCell">
    <xdr:from>
      <xdr:col>10</xdr:col>
      <xdr:colOff>0</xdr:colOff>
      <xdr:row>15</xdr:row>
      <xdr:rowOff>0</xdr:rowOff>
    </xdr:from>
    <xdr:to>
      <xdr:col>10</xdr:col>
      <xdr:colOff>247650</xdr:colOff>
      <xdr:row>15</xdr:row>
      <xdr:rowOff>352425</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9739313"/>
          <a:ext cx="247650" cy="352425"/>
        </a:xfrm>
        <a:prstGeom prst="rect">
          <a:avLst/>
        </a:prstGeom>
      </xdr:spPr>
    </xdr:pic>
    <xdr:clientData/>
  </xdr:twoCellAnchor>
  <xdr:twoCellAnchor editAs="oneCell">
    <xdr:from>
      <xdr:col>10</xdr:col>
      <xdr:colOff>0</xdr:colOff>
      <xdr:row>16</xdr:row>
      <xdr:rowOff>0</xdr:rowOff>
    </xdr:from>
    <xdr:to>
      <xdr:col>10</xdr:col>
      <xdr:colOff>247650</xdr:colOff>
      <xdr:row>16</xdr:row>
      <xdr:rowOff>361950</xdr:rowOff>
    </xdr:to>
    <xdr:pic>
      <xdr:nvPicPr>
        <xdr:cNvPr id="9" name="8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11009313"/>
          <a:ext cx="247650" cy="361950"/>
        </a:xfrm>
        <a:prstGeom prst="rect">
          <a:avLst/>
        </a:prstGeom>
      </xdr:spPr>
    </xdr:pic>
    <xdr:clientData/>
  </xdr:twoCellAnchor>
  <xdr:twoCellAnchor editAs="oneCell">
    <xdr:from>
      <xdr:col>10</xdr:col>
      <xdr:colOff>0</xdr:colOff>
      <xdr:row>17</xdr:row>
      <xdr:rowOff>0</xdr:rowOff>
    </xdr:from>
    <xdr:to>
      <xdr:col>10</xdr:col>
      <xdr:colOff>200025</xdr:colOff>
      <xdr:row>17</xdr:row>
      <xdr:rowOff>342900</xdr:rowOff>
    </xdr:to>
    <xdr:pic>
      <xdr:nvPicPr>
        <xdr:cNvPr id="10" name="9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12279313"/>
          <a:ext cx="200025" cy="342900"/>
        </a:xfrm>
        <a:prstGeom prst="rect">
          <a:avLst/>
        </a:prstGeom>
      </xdr:spPr>
    </xdr:pic>
    <xdr:clientData/>
  </xdr:twoCellAnchor>
  <xdr:twoCellAnchor editAs="oneCell">
    <xdr:from>
      <xdr:col>10</xdr:col>
      <xdr:colOff>0</xdr:colOff>
      <xdr:row>18</xdr:row>
      <xdr:rowOff>0</xdr:rowOff>
    </xdr:from>
    <xdr:to>
      <xdr:col>10</xdr:col>
      <xdr:colOff>257175</xdr:colOff>
      <xdr:row>18</xdr:row>
      <xdr:rowOff>361950</xdr:rowOff>
    </xdr:to>
    <xdr:pic>
      <xdr:nvPicPr>
        <xdr:cNvPr id="11" name="10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13549313"/>
          <a:ext cx="257175" cy="361950"/>
        </a:xfrm>
        <a:prstGeom prst="rect">
          <a:avLst/>
        </a:prstGeom>
      </xdr:spPr>
    </xdr:pic>
    <xdr:clientData/>
  </xdr:twoCellAnchor>
  <xdr:twoCellAnchor editAs="oneCell">
    <xdr:from>
      <xdr:col>10</xdr:col>
      <xdr:colOff>0</xdr:colOff>
      <xdr:row>19</xdr:row>
      <xdr:rowOff>0</xdr:rowOff>
    </xdr:from>
    <xdr:to>
      <xdr:col>10</xdr:col>
      <xdr:colOff>609600</xdr:colOff>
      <xdr:row>19</xdr:row>
      <xdr:rowOff>1009650</xdr:rowOff>
    </xdr:to>
    <xdr:pic>
      <xdr:nvPicPr>
        <xdr:cNvPr id="12" name="11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75063" y="14819313"/>
          <a:ext cx="609600" cy="1009650"/>
        </a:xfrm>
        <a:prstGeom prst="rect">
          <a:avLst/>
        </a:prstGeom>
      </xdr:spPr>
    </xdr:pic>
    <xdr:clientData/>
  </xdr:twoCellAnchor>
  <xdr:twoCellAnchor editAs="oneCell">
    <xdr:from>
      <xdr:col>10</xdr:col>
      <xdr:colOff>0</xdr:colOff>
      <xdr:row>20</xdr:row>
      <xdr:rowOff>0</xdr:rowOff>
    </xdr:from>
    <xdr:to>
      <xdr:col>10</xdr:col>
      <xdr:colOff>771525</xdr:colOff>
      <xdr:row>20</xdr:row>
      <xdr:rowOff>428625</xdr:rowOff>
    </xdr:to>
    <xdr:pic>
      <xdr:nvPicPr>
        <xdr:cNvPr id="13" name="12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375063" y="16089313"/>
          <a:ext cx="771525" cy="428625"/>
        </a:xfrm>
        <a:prstGeom prst="rect">
          <a:avLst/>
        </a:prstGeom>
      </xdr:spPr>
    </xdr:pic>
    <xdr:clientData/>
  </xdr:twoCellAnchor>
  <xdr:twoCellAnchor editAs="oneCell">
    <xdr:from>
      <xdr:col>10</xdr:col>
      <xdr:colOff>0</xdr:colOff>
      <xdr:row>21</xdr:row>
      <xdr:rowOff>0</xdr:rowOff>
    </xdr:from>
    <xdr:to>
      <xdr:col>10</xdr:col>
      <xdr:colOff>1714500</xdr:colOff>
      <xdr:row>21</xdr:row>
      <xdr:rowOff>438150</xdr:rowOff>
    </xdr:to>
    <xdr:pic>
      <xdr:nvPicPr>
        <xdr:cNvPr id="14" name="13 Imagen"/>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6375063" y="17359313"/>
          <a:ext cx="1714500" cy="438150"/>
        </a:xfrm>
        <a:prstGeom prst="rect">
          <a:avLst/>
        </a:prstGeom>
      </xdr:spPr>
    </xdr:pic>
    <xdr:clientData/>
  </xdr:twoCellAnchor>
  <xdr:twoCellAnchor editAs="oneCell">
    <xdr:from>
      <xdr:col>10</xdr:col>
      <xdr:colOff>0</xdr:colOff>
      <xdr:row>22</xdr:row>
      <xdr:rowOff>0</xdr:rowOff>
    </xdr:from>
    <xdr:to>
      <xdr:col>10</xdr:col>
      <xdr:colOff>800100</xdr:colOff>
      <xdr:row>22</xdr:row>
      <xdr:rowOff>438150</xdr:rowOff>
    </xdr:to>
    <xdr:pic>
      <xdr:nvPicPr>
        <xdr:cNvPr id="15" name="14 Imagen"/>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375063" y="18629313"/>
          <a:ext cx="800100" cy="438150"/>
        </a:xfrm>
        <a:prstGeom prst="rect">
          <a:avLst/>
        </a:prstGeom>
      </xdr:spPr>
    </xdr:pic>
    <xdr:clientData/>
  </xdr:twoCellAnchor>
  <xdr:twoCellAnchor editAs="oneCell">
    <xdr:from>
      <xdr:col>10</xdr:col>
      <xdr:colOff>0</xdr:colOff>
      <xdr:row>23</xdr:row>
      <xdr:rowOff>0</xdr:rowOff>
    </xdr:from>
    <xdr:to>
      <xdr:col>10</xdr:col>
      <xdr:colOff>771525</xdr:colOff>
      <xdr:row>23</xdr:row>
      <xdr:rowOff>428625</xdr:rowOff>
    </xdr:to>
    <xdr:pic>
      <xdr:nvPicPr>
        <xdr:cNvPr id="16" name="15 Imagen"/>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6375063" y="19899313"/>
          <a:ext cx="771525" cy="428625"/>
        </a:xfrm>
        <a:prstGeom prst="rect">
          <a:avLst/>
        </a:prstGeom>
      </xdr:spPr>
    </xdr:pic>
    <xdr:clientData/>
  </xdr:twoCellAnchor>
  <xdr:twoCellAnchor editAs="oneCell">
    <xdr:from>
      <xdr:col>10</xdr:col>
      <xdr:colOff>0</xdr:colOff>
      <xdr:row>24</xdr:row>
      <xdr:rowOff>0</xdr:rowOff>
    </xdr:from>
    <xdr:to>
      <xdr:col>10</xdr:col>
      <xdr:colOff>2190750</xdr:colOff>
      <xdr:row>24</xdr:row>
      <xdr:rowOff>571500</xdr:rowOff>
    </xdr:to>
    <xdr:pic>
      <xdr:nvPicPr>
        <xdr:cNvPr id="17" name="16 Imagen"/>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6375063" y="21169313"/>
          <a:ext cx="2190750" cy="571500"/>
        </a:xfrm>
        <a:prstGeom prst="rect">
          <a:avLst/>
        </a:prstGeom>
      </xdr:spPr>
    </xdr:pic>
    <xdr:clientData/>
  </xdr:twoCellAnchor>
  <xdr:twoCellAnchor editAs="oneCell">
    <xdr:from>
      <xdr:col>10</xdr:col>
      <xdr:colOff>0</xdr:colOff>
      <xdr:row>25</xdr:row>
      <xdr:rowOff>0</xdr:rowOff>
    </xdr:from>
    <xdr:to>
      <xdr:col>10</xdr:col>
      <xdr:colOff>1714500</xdr:colOff>
      <xdr:row>25</xdr:row>
      <xdr:rowOff>438150</xdr:rowOff>
    </xdr:to>
    <xdr:pic>
      <xdr:nvPicPr>
        <xdr:cNvPr id="18" name="17 Imagen"/>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375063" y="22439313"/>
          <a:ext cx="1714500" cy="438150"/>
        </a:xfrm>
        <a:prstGeom prst="rect">
          <a:avLst/>
        </a:prstGeom>
      </xdr:spPr>
    </xdr:pic>
    <xdr:clientData/>
  </xdr:twoCellAnchor>
  <xdr:twoCellAnchor editAs="oneCell">
    <xdr:from>
      <xdr:col>10</xdr:col>
      <xdr:colOff>0</xdr:colOff>
      <xdr:row>26</xdr:row>
      <xdr:rowOff>0</xdr:rowOff>
    </xdr:from>
    <xdr:to>
      <xdr:col>10</xdr:col>
      <xdr:colOff>1104900</xdr:colOff>
      <xdr:row>26</xdr:row>
      <xdr:rowOff>438150</xdr:rowOff>
    </xdr:to>
    <xdr:pic>
      <xdr:nvPicPr>
        <xdr:cNvPr id="19" name="18 Imagen"/>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6375063" y="23709313"/>
          <a:ext cx="1104900" cy="438150"/>
        </a:xfrm>
        <a:prstGeom prst="rect">
          <a:avLst/>
        </a:prstGeom>
      </xdr:spPr>
    </xdr:pic>
    <xdr:clientData/>
  </xdr:twoCellAnchor>
  <xdr:twoCellAnchor editAs="oneCell">
    <xdr:from>
      <xdr:col>10</xdr:col>
      <xdr:colOff>0</xdr:colOff>
      <xdr:row>27</xdr:row>
      <xdr:rowOff>0</xdr:rowOff>
    </xdr:from>
    <xdr:to>
      <xdr:col>10</xdr:col>
      <xdr:colOff>247650</xdr:colOff>
      <xdr:row>27</xdr:row>
      <xdr:rowOff>352425</xdr:rowOff>
    </xdr:to>
    <xdr:pic>
      <xdr:nvPicPr>
        <xdr:cNvPr id="20" name="19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24979313"/>
          <a:ext cx="247650" cy="352425"/>
        </a:xfrm>
        <a:prstGeom prst="rect">
          <a:avLst/>
        </a:prstGeom>
      </xdr:spPr>
    </xdr:pic>
    <xdr:clientData/>
  </xdr:twoCellAnchor>
  <xdr:twoCellAnchor editAs="oneCell">
    <xdr:from>
      <xdr:col>10</xdr:col>
      <xdr:colOff>0</xdr:colOff>
      <xdr:row>28</xdr:row>
      <xdr:rowOff>0</xdr:rowOff>
    </xdr:from>
    <xdr:to>
      <xdr:col>10</xdr:col>
      <xdr:colOff>542925</xdr:colOff>
      <xdr:row>28</xdr:row>
      <xdr:rowOff>361950</xdr:rowOff>
    </xdr:to>
    <xdr:pic>
      <xdr:nvPicPr>
        <xdr:cNvPr id="21" name="20 Imagen"/>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6375063" y="26249313"/>
          <a:ext cx="542925" cy="361950"/>
        </a:xfrm>
        <a:prstGeom prst="rect">
          <a:avLst/>
        </a:prstGeom>
      </xdr:spPr>
    </xdr:pic>
    <xdr:clientData/>
  </xdr:twoCellAnchor>
  <xdr:twoCellAnchor editAs="oneCell">
    <xdr:from>
      <xdr:col>10</xdr:col>
      <xdr:colOff>0</xdr:colOff>
      <xdr:row>29</xdr:row>
      <xdr:rowOff>0</xdr:rowOff>
    </xdr:from>
    <xdr:to>
      <xdr:col>10</xdr:col>
      <xdr:colOff>2190750</xdr:colOff>
      <xdr:row>29</xdr:row>
      <xdr:rowOff>571500</xdr:rowOff>
    </xdr:to>
    <xdr:pic>
      <xdr:nvPicPr>
        <xdr:cNvPr id="22" name="21 Imagen"/>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75063" y="27519313"/>
          <a:ext cx="2190750" cy="571500"/>
        </a:xfrm>
        <a:prstGeom prst="rect">
          <a:avLst/>
        </a:prstGeom>
      </xdr:spPr>
    </xdr:pic>
    <xdr:clientData/>
  </xdr:twoCellAnchor>
  <xdr:twoCellAnchor editAs="oneCell">
    <xdr:from>
      <xdr:col>10</xdr:col>
      <xdr:colOff>0</xdr:colOff>
      <xdr:row>30</xdr:row>
      <xdr:rowOff>0</xdr:rowOff>
    </xdr:from>
    <xdr:to>
      <xdr:col>10</xdr:col>
      <xdr:colOff>1714500</xdr:colOff>
      <xdr:row>30</xdr:row>
      <xdr:rowOff>438150</xdr:rowOff>
    </xdr:to>
    <xdr:pic>
      <xdr:nvPicPr>
        <xdr:cNvPr id="23" name="22 Imagen"/>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6375063" y="28789313"/>
          <a:ext cx="1714500" cy="438150"/>
        </a:xfrm>
        <a:prstGeom prst="rect">
          <a:avLst/>
        </a:prstGeom>
      </xdr:spPr>
    </xdr:pic>
    <xdr:clientData/>
  </xdr:twoCellAnchor>
  <xdr:twoCellAnchor editAs="oneCell">
    <xdr:from>
      <xdr:col>10</xdr:col>
      <xdr:colOff>0</xdr:colOff>
      <xdr:row>31</xdr:row>
      <xdr:rowOff>0</xdr:rowOff>
    </xdr:from>
    <xdr:to>
      <xdr:col>10</xdr:col>
      <xdr:colOff>857250</xdr:colOff>
      <xdr:row>31</xdr:row>
      <xdr:rowOff>361950</xdr:rowOff>
    </xdr:to>
    <xdr:pic>
      <xdr:nvPicPr>
        <xdr:cNvPr id="24" name="23 Imagen"/>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6375063" y="30059313"/>
          <a:ext cx="857250" cy="361950"/>
        </a:xfrm>
        <a:prstGeom prst="rect">
          <a:avLst/>
        </a:prstGeom>
      </xdr:spPr>
    </xdr:pic>
    <xdr:clientData/>
  </xdr:twoCellAnchor>
  <xdr:twoCellAnchor editAs="oneCell">
    <xdr:from>
      <xdr:col>10</xdr:col>
      <xdr:colOff>0</xdr:colOff>
      <xdr:row>32</xdr:row>
      <xdr:rowOff>0</xdr:rowOff>
    </xdr:from>
    <xdr:to>
      <xdr:col>10</xdr:col>
      <xdr:colOff>247650</xdr:colOff>
      <xdr:row>32</xdr:row>
      <xdr:rowOff>361950</xdr:rowOff>
    </xdr:to>
    <xdr:pic>
      <xdr:nvPicPr>
        <xdr:cNvPr id="25" name="24 Imagen"/>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6375063" y="31329313"/>
          <a:ext cx="247650" cy="361950"/>
        </a:xfrm>
        <a:prstGeom prst="rect">
          <a:avLst/>
        </a:prstGeom>
      </xdr:spPr>
    </xdr:pic>
    <xdr:clientData/>
  </xdr:twoCellAnchor>
  <xdr:twoCellAnchor editAs="oneCell">
    <xdr:from>
      <xdr:col>10</xdr:col>
      <xdr:colOff>0</xdr:colOff>
      <xdr:row>33</xdr:row>
      <xdr:rowOff>0</xdr:rowOff>
    </xdr:from>
    <xdr:to>
      <xdr:col>10</xdr:col>
      <xdr:colOff>1104900</xdr:colOff>
      <xdr:row>33</xdr:row>
      <xdr:rowOff>438150</xdr:rowOff>
    </xdr:to>
    <xdr:pic>
      <xdr:nvPicPr>
        <xdr:cNvPr id="26" name="25 Imagen"/>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6375063" y="32599313"/>
          <a:ext cx="1104900" cy="438150"/>
        </a:xfrm>
        <a:prstGeom prst="rect">
          <a:avLst/>
        </a:prstGeom>
      </xdr:spPr>
    </xdr:pic>
    <xdr:clientData/>
  </xdr:twoCellAnchor>
  <xdr:twoCellAnchor editAs="oneCell">
    <xdr:from>
      <xdr:col>10</xdr:col>
      <xdr:colOff>0</xdr:colOff>
      <xdr:row>34</xdr:row>
      <xdr:rowOff>0</xdr:rowOff>
    </xdr:from>
    <xdr:to>
      <xdr:col>10</xdr:col>
      <xdr:colOff>609600</xdr:colOff>
      <xdr:row>34</xdr:row>
      <xdr:rowOff>1000125</xdr:rowOff>
    </xdr:to>
    <xdr:pic>
      <xdr:nvPicPr>
        <xdr:cNvPr id="27" name="26 Imagen"/>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6375063" y="33869313"/>
          <a:ext cx="609600" cy="1000125"/>
        </a:xfrm>
        <a:prstGeom prst="rect">
          <a:avLst/>
        </a:prstGeom>
      </xdr:spPr>
    </xdr:pic>
    <xdr:clientData/>
  </xdr:twoCellAnchor>
  <xdr:twoCellAnchor editAs="oneCell">
    <xdr:from>
      <xdr:col>10</xdr:col>
      <xdr:colOff>0</xdr:colOff>
      <xdr:row>35</xdr:row>
      <xdr:rowOff>0</xdr:rowOff>
    </xdr:from>
    <xdr:to>
      <xdr:col>10</xdr:col>
      <xdr:colOff>247650</xdr:colOff>
      <xdr:row>35</xdr:row>
      <xdr:rowOff>342900</xdr:rowOff>
    </xdr:to>
    <xdr:pic>
      <xdr:nvPicPr>
        <xdr:cNvPr id="28" name="27 Imagen"/>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6375063" y="35139313"/>
          <a:ext cx="247650" cy="342900"/>
        </a:xfrm>
        <a:prstGeom prst="rect">
          <a:avLst/>
        </a:prstGeom>
      </xdr:spPr>
    </xdr:pic>
    <xdr:clientData/>
  </xdr:twoCellAnchor>
  <xdr:twoCellAnchor editAs="oneCell">
    <xdr:from>
      <xdr:col>10</xdr:col>
      <xdr:colOff>0</xdr:colOff>
      <xdr:row>36</xdr:row>
      <xdr:rowOff>0</xdr:rowOff>
    </xdr:from>
    <xdr:to>
      <xdr:col>10</xdr:col>
      <xdr:colOff>1771650</xdr:colOff>
      <xdr:row>36</xdr:row>
      <xdr:rowOff>361950</xdr:rowOff>
    </xdr:to>
    <xdr:pic>
      <xdr:nvPicPr>
        <xdr:cNvPr id="29" name="28 Imagen"/>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6375063" y="36409313"/>
          <a:ext cx="1771650" cy="361950"/>
        </a:xfrm>
        <a:prstGeom prst="rect">
          <a:avLst/>
        </a:prstGeom>
      </xdr:spPr>
    </xdr:pic>
    <xdr:clientData/>
  </xdr:twoCellAnchor>
  <xdr:twoCellAnchor editAs="oneCell">
    <xdr:from>
      <xdr:col>10</xdr:col>
      <xdr:colOff>0</xdr:colOff>
      <xdr:row>37</xdr:row>
      <xdr:rowOff>0</xdr:rowOff>
    </xdr:from>
    <xdr:to>
      <xdr:col>10</xdr:col>
      <xdr:colOff>857250</xdr:colOff>
      <xdr:row>37</xdr:row>
      <xdr:rowOff>361950</xdr:rowOff>
    </xdr:to>
    <xdr:pic>
      <xdr:nvPicPr>
        <xdr:cNvPr id="30" name="29 Imagen"/>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6375063" y="37679313"/>
          <a:ext cx="857250" cy="361950"/>
        </a:xfrm>
        <a:prstGeom prst="rect">
          <a:avLst/>
        </a:prstGeom>
      </xdr:spPr>
    </xdr:pic>
    <xdr:clientData/>
  </xdr:twoCellAnchor>
  <xdr:twoCellAnchor editAs="oneCell">
    <xdr:from>
      <xdr:col>10</xdr:col>
      <xdr:colOff>0</xdr:colOff>
      <xdr:row>38</xdr:row>
      <xdr:rowOff>0</xdr:rowOff>
    </xdr:from>
    <xdr:to>
      <xdr:col>10</xdr:col>
      <xdr:colOff>247650</xdr:colOff>
      <xdr:row>38</xdr:row>
      <xdr:rowOff>361950</xdr:rowOff>
    </xdr:to>
    <xdr:pic>
      <xdr:nvPicPr>
        <xdr:cNvPr id="31" name="30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38949313"/>
          <a:ext cx="247650" cy="361950"/>
        </a:xfrm>
        <a:prstGeom prst="rect">
          <a:avLst/>
        </a:prstGeom>
      </xdr:spPr>
    </xdr:pic>
    <xdr:clientData/>
  </xdr:twoCellAnchor>
  <xdr:twoCellAnchor editAs="oneCell">
    <xdr:from>
      <xdr:col>10</xdr:col>
      <xdr:colOff>0</xdr:colOff>
      <xdr:row>39</xdr:row>
      <xdr:rowOff>0</xdr:rowOff>
    </xdr:from>
    <xdr:to>
      <xdr:col>10</xdr:col>
      <xdr:colOff>609600</xdr:colOff>
      <xdr:row>39</xdr:row>
      <xdr:rowOff>1000125</xdr:rowOff>
    </xdr:to>
    <xdr:pic>
      <xdr:nvPicPr>
        <xdr:cNvPr id="32" name="31 Imagen"/>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6375063" y="40219313"/>
          <a:ext cx="609600" cy="1000125"/>
        </a:xfrm>
        <a:prstGeom prst="rect">
          <a:avLst/>
        </a:prstGeom>
      </xdr:spPr>
    </xdr:pic>
    <xdr:clientData/>
  </xdr:twoCellAnchor>
  <xdr:twoCellAnchor editAs="oneCell">
    <xdr:from>
      <xdr:col>10</xdr:col>
      <xdr:colOff>0</xdr:colOff>
      <xdr:row>40</xdr:row>
      <xdr:rowOff>0</xdr:rowOff>
    </xdr:from>
    <xdr:to>
      <xdr:col>10</xdr:col>
      <xdr:colOff>571500</xdr:colOff>
      <xdr:row>40</xdr:row>
      <xdr:rowOff>352425</xdr:rowOff>
    </xdr:to>
    <xdr:pic>
      <xdr:nvPicPr>
        <xdr:cNvPr id="33" name="32 Imagen"/>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6375063" y="41489313"/>
          <a:ext cx="571500" cy="352425"/>
        </a:xfrm>
        <a:prstGeom prst="rect">
          <a:avLst/>
        </a:prstGeom>
      </xdr:spPr>
    </xdr:pic>
    <xdr:clientData/>
  </xdr:twoCellAnchor>
  <xdr:twoCellAnchor editAs="oneCell">
    <xdr:from>
      <xdr:col>10</xdr:col>
      <xdr:colOff>0</xdr:colOff>
      <xdr:row>41</xdr:row>
      <xdr:rowOff>0</xdr:rowOff>
    </xdr:from>
    <xdr:to>
      <xdr:col>10</xdr:col>
      <xdr:colOff>857250</xdr:colOff>
      <xdr:row>41</xdr:row>
      <xdr:rowOff>361950</xdr:rowOff>
    </xdr:to>
    <xdr:pic>
      <xdr:nvPicPr>
        <xdr:cNvPr id="34" name="33 Imagen"/>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6375063" y="42759313"/>
          <a:ext cx="857250" cy="361950"/>
        </a:xfrm>
        <a:prstGeom prst="rect">
          <a:avLst/>
        </a:prstGeom>
      </xdr:spPr>
    </xdr:pic>
    <xdr:clientData/>
  </xdr:twoCellAnchor>
  <xdr:twoCellAnchor editAs="oneCell">
    <xdr:from>
      <xdr:col>10</xdr:col>
      <xdr:colOff>0</xdr:colOff>
      <xdr:row>42</xdr:row>
      <xdr:rowOff>0</xdr:rowOff>
    </xdr:from>
    <xdr:to>
      <xdr:col>10</xdr:col>
      <xdr:colOff>1133475</xdr:colOff>
      <xdr:row>42</xdr:row>
      <xdr:rowOff>361950</xdr:rowOff>
    </xdr:to>
    <xdr:pic>
      <xdr:nvPicPr>
        <xdr:cNvPr id="35" name="34 Imagen"/>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6375063" y="44029313"/>
          <a:ext cx="1133475" cy="361950"/>
        </a:xfrm>
        <a:prstGeom prst="rect">
          <a:avLst/>
        </a:prstGeom>
      </xdr:spPr>
    </xdr:pic>
    <xdr:clientData/>
  </xdr:twoCellAnchor>
  <xdr:twoCellAnchor editAs="oneCell">
    <xdr:from>
      <xdr:col>10</xdr:col>
      <xdr:colOff>0</xdr:colOff>
      <xdr:row>43</xdr:row>
      <xdr:rowOff>0</xdr:rowOff>
    </xdr:from>
    <xdr:to>
      <xdr:col>10</xdr:col>
      <xdr:colOff>828675</xdr:colOff>
      <xdr:row>43</xdr:row>
      <xdr:rowOff>352425</xdr:rowOff>
    </xdr:to>
    <xdr:pic>
      <xdr:nvPicPr>
        <xdr:cNvPr id="36" name="35 Imagen"/>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6375063" y="45299313"/>
          <a:ext cx="828675" cy="352425"/>
        </a:xfrm>
        <a:prstGeom prst="rect">
          <a:avLst/>
        </a:prstGeom>
      </xdr:spPr>
    </xdr:pic>
    <xdr:clientData/>
  </xdr:twoCellAnchor>
  <xdr:twoCellAnchor editAs="oneCell">
    <xdr:from>
      <xdr:col>10</xdr:col>
      <xdr:colOff>0</xdr:colOff>
      <xdr:row>44</xdr:row>
      <xdr:rowOff>0</xdr:rowOff>
    </xdr:from>
    <xdr:to>
      <xdr:col>22</xdr:col>
      <xdr:colOff>511175</xdr:colOff>
      <xdr:row>44</xdr:row>
      <xdr:rowOff>438150</xdr:rowOff>
    </xdr:to>
    <xdr:pic>
      <xdr:nvPicPr>
        <xdr:cNvPr id="37" name="36 Imagen"/>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6375063" y="46569313"/>
          <a:ext cx="8543925" cy="438150"/>
        </a:xfrm>
        <a:prstGeom prst="rect">
          <a:avLst/>
        </a:prstGeom>
      </xdr:spPr>
    </xdr:pic>
    <xdr:clientData/>
  </xdr:twoCellAnchor>
  <xdr:twoCellAnchor editAs="oneCell">
    <xdr:from>
      <xdr:col>10</xdr:col>
      <xdr:colOff>0</xdr:colOff>
      <xdr:row>45</xdr:row>
      <xdr:rowOff>0</xdr:rowOff>
    </xdr:from>
    <xdr:to>
      <xdr:col>10</xdr:col>
      <xdr:colOff>561975</xdr:colOff>
      <xdr:row>45</xdr:row>
      <xdr:rowOff>352425</xdr:rowOff>
    </xdr:to>
    <xdr:pic>
      <xdr:nvPicPr>
        <xdr:cNvPr id="38" name="37 Imagen"/>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6375063" y="47839313"/>
          <a:ext cx="561975" cy="352425"/>
        </a:xfrm>
        <a:prstGeom prst="rect">
          <a:avLst/>
        </a:prstGeom>
      </xdr:spPr>
    </xdr:pic>
    <xdr:clientData/>
  </xdr:twoCellAnchor>
  <xdr:twoCellAnchor editAs="oneCell">
    <xdr:from>
      <xdr:col>10</xdr:col>
      <xdr:colOff>0</xdr:colOff>
      <xdr:row>46</xdr:row>
      <xdr:rowOff>0</xdr:rowOff>
    </xdr:from>
    <xdr:to>
      <xdr:col>10</xdr:col>
      <xdr:colOff>257175</xdr:colOff>
      <xdr:row>46</xdr:row>
      <xdr:rowOff>361950</xdr:rowOff>
    </xdr:to>
    <xdr:pic>
      <xdr:nvPicPr>
        <xdr:cNvPr id="39" name="3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49109313"/>
          <a:ext cx="257175" cy="361950"/>
        </a:xfrm>
        <a:prstGeom prst="rect">
          <a:avLst/>
        </a:prstGeom>
      </xdr:spPr>
    </xdr:pic>
    <xdr:clientData/>
  </xdr:twoCellAnchor>
  <xdr:twoCellAnchor editAs="oneCell">
    <xdr:from>
      <xdr:col>10</xdr:col>
      <xdr:colOff>0</xdr:colOff>
      <xdr:row>47</xdr:row>
      <xdr:rowOff>0</xdr:rowOff>
    </xdr:from>
    <xdr:to>
      <xdr:col>10</xdr:col>
      <xdr:colOff>561975</xdr:colOff>
      <xdr:row>47</xdr:row>
      <xdr:rowOff>361950</xdr:rowOff>
    </xdr:to>
    <xdr:pic>
      <xdr:nvPicPr>
        <xdr:cNvPr id="40" name="39 Imagen"/>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6375063" y="50379313"/>
          <a:ext cx="561975" cy="361950"/>
        </a:xfrm>
        <a:prstGeom prst="rect">
          <a:avLst/>
        </a:prstGeom>
      </xdr:spPr>
    </xdr:pic>
    <xdr:clientData/>
  </xdr:twoCellAnchor>
  <xdr:twoCellAnchor editAs="oneCell">
    <xdr:from>
      <xdr:col>10</xdr:col>
      <xdr:colOff>0</xdr:colOff>
      <xdr:row>48</xdr:row>
      <xdr:rowOff>0</xdr:rowOff>
    </xdr:from>
    <xdr:to>
      <xdr:col>15</xdr:col>
      <xdr:colOff>117475</xdr:colOff>
      <xdr:row>48</xdr:row>
      <xdr:rowOff>361950</xdr:rowOff>
    </xdr:to>
    <xdr:pic>
      <xdr:nvPicPr>
        <xdr:cNvPr id="41" name="40 Imagen"/>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6375063" y="51649313"/>
          <a:ext cx="2371725" cy="361950"/>
        </a:xfrm>
        <a:prstGeom prst="rect">
          <a:avLst/>
        </a:prstGeom>
      </xdr:spPr>
    </xdr:pic>
    <xdr:clientData/>
  </xdr:twoCellAnchor>
  <xdr:twoCellAnchor editAs="oneCell">
    <xdr:from>
      <xdr:col>10</xdr:col>
      <xdr:colOff>0</xdr:colOff>
      <xdr:row>49</xdr:row>
      <xdr:rowOff>0</xdr:rowOff>
    </xdr:from>
    <xdr:to>
      <xdr:col>19</xdr:col>
      <xdr:colOff>320675</xdr:colOff>
      <xdr:row>49</xdr:row>
      <xdr:rowOff>438150</xdr:rowOff>
    </xdr:to>
    <xdr:pic>
      <xdr:nvPicPr>
        <xdr:cNvPr id="42" name="41 Imagen"/>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6375063" y="52919313"/>
          <a:ext cx="5876925" cy="438150"/>
        </a:xfrm>
        <a:prstGeom prst="rect">
          <a:avLst/>
        </a:prstGeom>
      </xdr:spPr>
    </xdr:pic>
    <xdr:clientData/>
  </xdr:twoCellAnchor>
  <xdr:twoCellAnchor editAs="oneCell">
    <xdr:from>
      <xdr:col>10</xdr:col>
      <xdr:colOff>0</xdr:colOff>
      <xdr:row>50</xdr:row>
      <xdr:rowOff>0</xdr:rowOff>
    </xdr:from>
    <xdr:to>
      <xdr:col>10</xdr:col>
      <xdr:colOff>1466850</xdr:colOff>
      <xdr:row>50</xdr:row>
      <xdr:rowOff>361950</xdr:rowOff>
    </xdr:to>
    <xdr:pic>
      <xdr:nvPicPr>
        <xdr:cNvPr id="43" name="42 Imagen"/>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6375063" y="54189313"/>
          <a:ext cx="1466850" cy="361950"/>
        </a:xfrm>
        <a:prstGeom prst="rect">
          <a:avLst/>
        </a:prstGeom>
      </xdr:spPr>
    </xdr:pic>
    <xdr:clientData/>
  </xdr:twoCellAnchor>
  <xdr:twoCellAnchor editAs="oneCell">
    <xdr:from>
      <xdr:col>10</xdr:col>
      <xdr:colOff>0</xdr:colOff>
      <xdr:row>51</xdr:row>
      <xdr:rowOff>0</xdr:rowOff>
    </xdr:from>
    <xdr:to>
      <xdr:col>10</xdr:col>
      <xdr:colOff>866775</xdr:colOff>
      <xdr:row>51</xdr:row>
      <xdr:rowOff>361950</xdr:rowOff>
    </xdr:to>
    <xdr:pic>
      <xdr:nvPicPr>
        <xdr:cNvPr id="44" name="43 Imagen"/>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6375063" y="55459313"/>
          <a:ext cx="866775" cy="361950"/>
        </a:xfrm>
        <a:prstGeom prst="rect">
          <a:avLst/>
        </a:prstGeom>
      </xdr:spPr>
    </xdr:pic>
    <xdr:clientData/>
  </xdr:twoCellAnchor>
  <xdr:twoCellAnchor editAs="oneCell">
    <xdr:from>
      <xdr:col>10</xdr:col>
      <xdr:colOff>0</xdr:colOff>
      <xdr:row>52</xdr:row>
      <xdr:rowOff>0</xdr:rowOff>
    </xdr:from>
    <xdr:to>
      <xdr:col>10</xdr:col>
      <xdr:colOff>228600</xdr:colOff>
      <xdr:row>52</xdr:row>
      <xdr:rowOff>361950</xdr:rowOff>
    </xdr:to>
    <xdr:pic>
      <xdr:nvPicPr>
        <xdr:cNvPr id="45" name="44 Imagen"/>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6375063" y="56729313"/>
          <a:ext cx="228600" cy="361950"/>
        </a:xfrm>
        <a:prstGeom prst="rect">
          <a:avLst/>
        </a:prstGeom>
      </xdr:spPr>
    </xdr:pic>
    <xdr:clientData/>
  </xdr:twoCellAnchor>
  <xdr:twoCellAnchor editAs="oneCell">
    <xdr:from>
      <xdr:col>10</xdr:col>
      <xdr:colOff>0</xdr:colOff>
      <xdr:row>53</xdr:row>
      <xdr:rowOff>0</xdr:rowOff>
    </xdr:from>
    <xdr:to>
      <xdr:col>10</xdr:col>
      <xdr:colOff>238125</xdr:colOff>
      <xdr:row>53</xdr:row>
      <xdr:rowOff>352425</xdr:rowOff>
    </xdr:to>
    <xdr:pic>
      <xdr:nvPicPr>
        <xdr:cNvPr id="46" name="45 Imagen"/>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6375063" y="57999313"/>
          <a:ext cx="238125" cy="352425"/>
        </a:xfrm>
        <a:prstGeom prst="rect">
          <a:avLst/>
        </a:prstGeom>
      </xdr:spPr>
    </xdr:pic>
    <xdr:clientData/>
  </xdr:twoCellAnchor>
  <xdr:twoCellAnchor editAs="oneCell">
    <xdr:from>
      <xdr:col>10</xdr:col>
      <xdr:colOff>0</xdr:colOff>
      <xdr:row>54</xdr:row>
      <xdr:rowOff>0</xdr:rowOff>
    </xdr:from>
    <xdr:to>
      <xdr:col>10</xdr:col>
      <xdr:colOff>609600</xdr:colOff>
      <xdr:row>54</xdr:row>
      <xdr:rowOff>1009650</xdr:rowOff>
    </xdr:to>
    <xdr:pic>
      <xdr:nvPicPr>
        <xdr:cNvPr id="47" name="46 Imagen"/>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6375063" y="59269313"/>
          <a:ext cx="609600" cy="1009650"/>
        </a:xfrm>
        <a:prstGeom prst="rect">
          <a:avLst/>
        </a:prstGeom>
      </xdr:spPr>
    </xdr:pic>
    <xdr:clientData/>
  </xdr:twoCellAnchor>
  <xdr:twoCellAnchor editAs="oneCell">
    <xdr:from>
      <xdr:col>10</xdr:col>
      <xdr:colOff>0</xdr:colOff>
      <xdr:row>55</xdr:row>
      <xdr:rowOff>0</xdr:rowOff>
    </xdr:from>
    <xdr:to>
      <xdr:col>10</xdr:col>
      <xdr:colOff>1076325</xdr:colOff>
      <xdr:row>55</xdr:row>
      <xdr:rowOff>438150</xdr:rowOff>
    </xdr:to>
    <xdr:pic>
      <xdr:nvPicPr>
        <xdr:cNvPr id="48" name="47 Imagen"/>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6375063" y="60539313"/>
          <a:ext cx="1076325" cy="438150"/>
        </a:xfrm>
        <a:prstGeom prst="rect">
          <a:avLst/>
        </a:prstGeom>
      </xdr:spPr>
    </xdr:pic>
    <xdr:clientData/>
  </xdr:twoCellAnchor>
  <xdr:twoCellAnchor editAs="oneCell">
    <xdr:from>
      <xdr:col>10</xdr:col>
      <xdr:colOff>0</xdr:colOff>
      <xdr:row>56</xdr:row>
      <xdr:rowOff>0</xdr:rowOff>
    </xdr:from>
    <xdr:to>
      <xdr:col>10</xdr:col>
      <xdr:colOff>828675</xdr:colOff>
      <xdr:row>56</xdr:row>
      <xdr:rowOff>361950</xdr:rowOff>
    </xdr:to>
    <xdr:pic>
      <xdr:nvPicPr>
        <xdr:cNvPr id="49" name="48 Imagen"/>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6375063" y="61809313"/>
          <a:ext cx="828675" cy="361950"/>
        </a:xfrm>
        <a:prstGeom prst="rect">
          <a:avLst/>
        </a:prstGeom>
      </xdr:spPr>
    </xdr:pic>
    <xdr:clientData/>
  </xdr:twoCellAnchor>
  <xdr:twoCellAnchor editAs="oneCell">
    <xdr:from>
      <xdr:col>10</xdr:col>
      <xdr:colOff>0</xdr:colOff>
      <xdr:row>57</xdr:row>
      <xdr:rowOff>0</xdr:rowOff>
    </xdr:from>
    <xdr:to>
      <xdr:col>10</xdr:col>
      <xdr:colOff>1409700</xdr:colOff>
      <xdr:row>57</xdr:row>
      <xdr:rowOff>438150</xdr:rowOff>
    </xdr:to>
    <xdr:pic>
      <xdr:nvPicPr>
        <xdr:cNvPr id="50" name="49 Imagen"/>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6375063" y="63079313"/>
          <a:ext cx="1409700" cy="438150"/>
        </a:xfrm>
        <a:prstGeom prst="rect">
          <a:avLst/>
        </a:prstGeom>
      </xdr:spPr>
    </xdr:pic>
    <xdr:clientData/>
  </xdr:twoCellAnchor>
  <xdr:twoCellAnchor editAs="oneCell">
    <xdr:from>
      <xdr:col>10</xdr:col>
      <xdr:colOff>0</xdr:colOff>
      <xdr:row>58</xdr:row>
      <xdr:rowOff>0</xdr:rowOff>
    </xdr:from>
    <xdr:to>
      <xdr:col>10</xdr:col>
      <xdr:colOff>200025</xdr:colOff>
      <xdr:row>58</xdr:row>
      <xdr:rowOff>342900</xdr:rowOff>
    </xdr:to>
    <xdr:pic>
      <xdr:nvPicPr>
        <xdr:cNvPr id="51" name="50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4349313"/>
          <a:ext cx="200025"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1" activePane="bottomLeft" state="frozen"/>
      <selection pane="bottomLeft" activeCell="K59" sqref="K5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99.95" customHeight="1" x14ac:dyDescent="0.25">
      <c r="A10" s="12" t="str">
        <f>IF(OR(B10&lt;&gt;"",J10&lt;&gt;""),"IMG01","")</f>
        <v>IMG01</v>
      </c>
      <c r="B10" s="62" t="s">
        <v>189</v>
      </c>
      <c r="C10" s="20" t="str">
        <f t="shared" ref="C10:C41" si="0">IF(OR(B10&lt;&gt;"",J10&lt;&gt;""),IF($G$4="Recurso",CONCATENATE($G$4," ",$G$5),$G$4),"")</f>
        <v>Recurso M7A</v>
      </c>
      <c r="D10" s="63" t="s">
        <v>190</v>
      </c>
      <c r="E10" s="63" t="s">
        <v>155</v>
      </c>
      <c r="F10" s="13" t="str">
        <f t="shared" ref="F10" ca="1" si="1">IF(OR(B10&lt;&gt;"",J10&lt;&gt;""),CONCATENATE($C$7,"_",$A10,IF($G$4="Cuaderno de Estudio","_small",CONCATENATE(IF(I10="","","n"),IF(LEFT($G$5,1)="F",".jpg",".png")))),"")</f>
        <v>MA_11_01_REC60_IMG01n.png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191</v>
      </c>
      <c r="K10" s="64"/>
      <c r="O10" s="2" t="str">
        <f>'Definición técnica de imagenes'!A12</f>
        <v>M12D</v>
      </c>
    </row>
    <row r="11" spans="1:16" s="11" customFormat="1" ht="99.95" customHeight="1" x14ac:dyDescent="0.25">
      <c r="A11" s="12" t="str">
        <f t="shared" ref="A11:A18" si="3">IF(OR(B11&lt;&gt;"",J11&lt;&gt;""),CONCATENATE(LEFT(A10,3),IF(MID(A10,4,2)+1&lt;10,CONCATENATE("0",MID(A10,4,2)+1))),"")</f>
        <v>IMG02</v>
      </c>
      <c r="B11" s="62" t="s">
        <v>189</v>
      </c>
      <c r="C11" s="20" t="str">
        <f t="shared" si="0"/>
        <v>Recurso M7A</v>
      </c>
      <c r="D11" s="63" t="s">
        <v>190</v>
      </c>
      <c r="E11" s="63" t="s">
        <v>67</v>
      </c>
      <c r="F11" s="13" t="str">
        <f t="shared" ref="F11:F74" ca="1" si="4">IF(OR(B11&lt;&gt;"",J11&lt;&gt;""),CONCATENATE($C$7,"_",$A11,IF($G$4="Cuaderno de Estudio","_small",CONCATENATE(IF(I11="","","n"),IF(LEFT($G$5,1)="F",".jpg",".png")))),"")</f>
        <v>MA_11_01_REC60_IMG02.png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v>1</v>
      </c>
      <c r="K11" s="65"/>
      <c r="O11" s="2" t="str">
        <f>'Definición técnica de imagenes'!A13</f>
        <v>M101</v>
      </c>
    </row>
    <row r="12" spans="1:16" s="11" customFormat="1" ht="99.95" customHeight="1" x14ac:dyDescent="0.25">
      <c r="A12" s="12" t="str">
        <f t="shared" si="3"/>
        <v>IMG03</v>
      </c>
      <c r="B12" s="62" t="s">
        <v>189</v>
      </c>
      <c r="C12" s="20" t="str">
        <f t="shared" si="0"/>
        <v>Recurso M7A</v>
      </c>
      <c r="D12" s="63" t="s">
        <v>190</v>
      </c>
      <c r="E12" s="63" t="s">
        <v>67</v>
      </c>
      <c r="F12" s="13" t="str">
        <f t="shared" ca="1" si="4"/>
        <v>MA_11_01_REC60_IMG03.png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v>12</v>
      </c>
      <c r="K12" s="64"/>
      <c r="O12" s="2" t="str">
        <f>'Definición técnica de imagenes'!A18</f>
        <v>Diaporama F1</v>
      </c>
    </row>
    <row r="13" spans="1:16" s="11" customFormat="1" ht="99.95" customHeight="1" x14ac:dyDescent="0.25">
      <c r="A13" s="12" t="str">
        <f t="shared" si="3"/>
        <v>IMG04</v>
      </c>
      <c r="B13" s="62" t="s">
        <v>189</v>
      </c>
      <c r="C13" s="20" t="str">
        <f t="shared" si="0"/>
        <v>Recurso M7A</v>
      </c>
      <c r="D13" s="63" t="s">
        <v>190</v>
      </c>
      <c r="E13" s="63" t="s">
        <v>67</v>
      </c>
      <c r="F13" s="13" t="str">
        <f t="shared" ca="1" si="4"/>
        <v>MA_11_01_REC60_IMG04.png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v>4</v>
      </c>
      <c r="K13" s="64"/>
      <c r="O13" s="2" t="str">
        <f>'Definición técnica de imagenes'!A19</f>
        <v>F4</v>
      </c>
    </row>
    <row r="14" spans="1:16" s="11" customFormat="1" ht="99.95" customHeight="1" x14ac:dyDescent="0.25">
      <c r="A14" s="12" t="str">
        <f t="shared" si="3"/>
        <v>IMG05</v>
      </c>
      <c r="B14" s="62" t="s">
        <v>189</v>
      </c>
      <c r="C14" s="20" t="str">
        <f t="shared" si="0"/>
        <v>Recurso M7A</v>
      </c>
      <c r="D14" s="63" t="s">
        <v>190</v>
      </c>
      <c r="E14" s="63" t="s">
        <v>67</v>
      </c>
      <c r="F14" s="13" t="str">
        <f t="shared" ca="1" si="4"/>
        <v>MA_11_01_REC60_IMG05.png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v>6</v>
      </c>
      <c r="K14" s="64"/>
      <c r="O14" s="2" t="str">
        <f>'Definición técnica de imagenes'!A22</f>
        <v>F6</v>
      </c>
    </row>
    <row r="15" spans="1:16" s="11" customFormat="1" ht="99.95" customHeight="1" x14ac:dyDescent="0.25">
      <c r="A15" s="12" t="str">
        <f t="shared" si="3"/>
        <v>IMG06</v>
      </c>
      <c r="B15" s="62" t="s">
        <v>189</v>
      </c>
      <c r="C15" s="20" t="str">
        <f t="shared" si="0"/>
        <v>Recurso M7A</v>
      </c>
      <c r="D15" s="63" t="s">
        <v>190</v>
      </c>
      <c r="E15" s="63" t="s">
        <v>155</v>
      </c>
      <c r="F15" s="13" t="str">
        <f t="shared" ca="1" si="4"/>
        <v>MA_11_01_REC60_IMG06n.png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192</v>
      </c>
      <c r="K15" s="66"/>
      <c r="O15" s="2" t="str">
        <f>'Definición técnica de imagenes'!A24</f>
        <v>F6B</v>
      </c>
    </row>
    <row r="16" spans="1:16" s="11" customFormat="1" ht="99.95" customHeight="1" x14ac:dyDescent="0.3">
      <c r="A16" s="12" t="str">
        <f t="shared" si="3"/>
        <v>IMG07</v>
      </c>
      <c r="B16" s="62" t="s">
        <v>189</v>
      </c>
      <c r="C16" s="20" t="str">
        <f t="shared" si="0"/>
        <v>Recurso M7A</v>
      </c>
      <c r="D16" s="63" t="s">
        <v>190</v>
      </c>
      <c r="E16" s="63" t="s">
        <v>67</v>
      </c>
      <c r="F16" s="13" t="str">
        <f t="shared" ca="1" si="4"/>
        <v>MA_11_01_REC60_IMG07.png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v>2</v>
      </c>
      <c r="K16" s="68"/>
      <c r="O16" s="2" t="str">
        <f>'Definición técnica de imagenes'!A25</f>
        <v>F7</v>
      </c>
    </row>
    <row r="17" spans="1:15" s="11" customFormat="1" ht="99.95" customHeight="1" x14ac:dyDescent="0.25">
      <c r="A17" s="12" t="str">
        <f t="shared" si="3"/>
        <v>IMG08</v>
      </c>
      <c r="B17" s="62" t="s">
        <v>189</v>
      </c>
      <c r="C17" s="20" t="str">
        <f t="shared" si="0"/>
        <v>Recurso M7A</v>
      </c>
      <c r="D17" s="63" t="s">
        <v>190</v>
      </c>
      <c r="E17" s="63" t="s">
        <v>67</v>
      </c>
      <c r="F17" s="13" t="str">
        <f t="shared" ca="1" si="4"/>
        <v>MA_11_01_REC60_IMG08.png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v>6</v>
      </c>
      <c r="K17" s="66"/>
      <c r="O17" s="2" t="str">
        <f>'Definición técnica de imagenes'!A27</f>
        <v>F7B</v>
      </c>
    </row>
    <row r="18" spans="1:15" s="11" customFormat="1" ht="99.95" customHeight="1" x14ac:dyDescent="0.25">
      <c r="A18" s="12" t="str">
        <f t="shared" si="3"/>
        <v>IMG09</v>
      </c>
      <c r="B18" s="62" t="s">
        <v>189</v>
      </c>
      <c r="C18" s="20" t="str">
        <f t="shared" si="0"/>
        <v>Recurso M7A</v>
      </c>
      <c r="D18" s="63" t="s">
        <v>190</v>
      </c>
      <c r="E18" s="63" t="s">
        <v>67</v>
      </c>
      <c r="F18" s="13" t="str">
        <f t="shared" ca="1" si="4"/>
        <v>MA_11_01_REC60_IMG09.png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v>1</v>
      </c>
      <c r="K18" s="66"/>
      <c r="O18" s="2" t="str">
        <f>'Definición técnica de imagenes'!A30</f>
        <v>F8</v>
      </c>
    </row>
    <row r="19" spans="1:15" s="11" customFormat="1" ht="99.95" customHeight="1" x14ac:dyDescent="0.3">
      <c r="A19" s="12" t="str">
        <f t="shared" ref="A19:A50" si="6">IF(OR(B19&lt;&gt;"",J19&lt;&gt;""),CONCATENATE(LEFT(A18,3),IF(MID(A18,4,2)+1&lt;10,CONCATENATE("0",MID(A18,4,2)+1),MID(A18,4,2)+1)),"")</f>
        <v>IMG10</v>
      </c>
      <c r="B19" s="62" t="s">
        <v>189</v>
      </c>
      <c r="C19" s="20" t="str">
        <f t="shared" si="0"/>
        <v>Recurso M7A</v>
      </c>
      <c r="D19" s="63" t="s">
        <v>190</v>
      </c>
      <c r="E19" s="63" t="s">
        <v>67</v>
      </c>
      <c r="F19" s="13" t="str">
        <f t="shared" ca="1" si="4"/>
        <v>MA_11_01_REC60_IMG10.png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v>8</v>
      </c>
      <c r="K19" s="68"/>
      <c r="O19" s="2" t="str">
        <f>'Definición técnica de imagenes'!A31</f>
        <v>F10</v>
      </c>
    </row>
    <row r="20" spans="1:15" s="11" customFormat="1" ht="99.95" customHeight="1" x14ac:dyDescent="0.25">
      <c r="A20" s="12" t="str">
        <f t="shared" si="6"/>
        <v>IMG11</v>
      </c>
      <c r="B20" s="62" t="s">
        <v>189</v>
      </c>
      <c r="C20" s="20" t="str">
        <f t="shared" si="0"/>
        <v>Recurso M7A</v>
      </c>
      <c r="D20" s="63" t="s">
        <v>190</v>
      </c>
      <c r="E20" s="63" t="s">
        <v>155</v>
      </c>
      <c r="F20" s="13" t="str">
        <f t="shared" ca="1" si="4"/>
        <v>MA_11_01_REC60_IMG11n.png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MA_11_01_REC60_IMG11a.png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108" t="s">
        <v>193</v>
      </c>
      <c r="K20" s="66"/>
      <c r="O20" s="2" t="str">
        <f>'Definición técnica de imagenes'!A32</f>
        <v>F10B</v>
      </c>
    </row>
    <row r="21" spans="1:15" s="11" customFormat="1" ht="99.95" customHeight="1" x14ac:dyDescent="0.25">
      <c r="A21" s="12" t="str">
        <f t="shared" si="6"/>
        <v>IMG12</v>
      </c>
      <c r="B21" s="62" t="s">
        <v>189</v>
      </c>
      <c r="C21" s="20" t="str">
        <f t="shared" si="0"/>
        <v>Recurso M7A</v>
      </c>
      <c r="D21" s="63" t="s">
        <v>190</v>
      </c>
      <c r="E21" s="63" t="s">
        <v>67</v>
      </c>
      <c r="F21" s="13" t="str">
        <f t="shared" ca="1" si="4"/>
        <v>MA_11_01_REC60_IMG12.png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v>1.5</v>
      </c>
      <c r="K21" s="66"/>
      <c r="O21" s="2" t="str">
        <f>'Definición técnica de imagenes'!A33</f>
        <v>F11</v>
      </c>
    </row>
    <row r="22" spans="1:15" s="11" customFormat="1" ht="99.95" customHeight="1" x14ac:dyDescent="0.25">
      <c r="A22" s="12" t="str">
        <f t="shared" si="6"/>
        <v>IMG13</v>
      </c>
      <c r="B22" s="62" t="s">
        <v>189</v>
      </c>
      <c r="C22" s="20" t="str">
        <f t="shared" si="0"/>
        <v>Recurso M7A</v>
      </c>
      <c r="D22" s="63" t="s">
        <v>190</v>
      </c>
      <c r="E22" s="63" t="s">
        <v>67</v>
      </c>
      <c r="F22" s="13" t="str">
        <f t="shared" ca="1" si="4"/>
        <v>MA_11_01_REC60_IMG13.png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110" t="s">
        <v>194</v>
      </c>
      <c r="K22" s="69"/>
      <c r="O22" s="2" t="str">
        <f>'Definición técnica de imagenes'!A34</f>
        <v>F12</v>
      </c>
    </row>
    <row r="23" spans="1:15" s="11" customFormat="1" ht="99.95" customHeight="1" x14ac:dyDescent="0.25">
      <c r="A23" s="12" t="str">
        <f t="shared" si="6"/>
        <v>IMG14</v>
      </c>
      <c r="B23" s="62" t="s">
        <v>189</v>
      </c>
      <c r="C23" s="20" t="str">
        <f t="shared" si="0"/>
        <v>Recurso M7A</v>
      </c>
      <c r="D23" s="63" t="s">
        <v>190</v>
      </c>
      <c r="E23" s="63" t="s">
        <v>67</v>
      </c>
      <c r="F23" s="13" t="str">
        <f t="shared" ca="1" si="4"/>
        <v>MA_11_01_REC60_IMG14.png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v>6</v>
      </c>
      <c r="K23" s="64"/>
      <c r="O23" s="2" t="str">
        <f>'Definición técnica de imagenes'!A35</f>
        <v>F13</v>
      </c>
    </row>
    <row r="24" spans="1:15" s="11" customFormat="1" ht="99.95" customHeight="1" x14ac:dyDescent="0.25">
      <c r="A24" s="12" t="str">
        <f t="shared" si="6"/>
        <v>IMG15</v>
      </c>
      <c r="B24" s="62" t="s">
        <v>189</v>
      </c>
      <c r="C24" s="20" t="str">
        <f t="shared" si="0"/>
        <v>Recurso M7A</v>
      </c>
      <c r="D24" s="63" t="s">
        <v>190</v>
      </c>
      <c r="E24" s="63" t="s">
        <v>67</v>
      </c>
      <c r="F24" s="13" t="str">
        <f t="shared" ca="1" si="4"/>
        <v>MA_11_01_REC60_IMG15.png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v>5.0999999999999996</v>
      </c>
      <c r="K24" s="65"/>
      <c r="O24" s="2" t="str">
        <f>'Definición técnica de imagenes'!A37</f>
        <v>F13B</v>
      </c>
    </row>
    <row r="25" spans="1:15" s="11" customFormat="1" ht="99.95" customHeight="1" x14ac:dyDescent="0.25">
      <c r="A25" s="12" t="str">
        <f t="shared" si="6"/>
        <v>IMG16</v>
      </c>
      <c r="B25" s="62" t="s">
        <v>189</v>
      </c>
      <c r="C25" s="20" t="str">
        <f t="shared" si="0"/>
        <v>Recurso M7A</v>
      </c>
      <c r="D25" s="63" t="s">
        <v>190</v>
      </c>
      <c r="E25" s="63" t="s">
        <v>155</v>
      </c>
      <c r="F25" s="13" t="str">
        <f t="shared" ca="1" si="4"/>
        <v>MA_11_01_REC60_IMG16n.png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MA_11_01_REC60_IMG16a.png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108" t="s">
        <v>195</v>
      </c>
      <c r="K25" s="64"/>
    </row>
    <row r="26" spans="1:15" s="11" customFormat="1" ht="99.95" customHeight="1" x14ac:dyDescent="0.25">
      <c r="A26" s="12" t="str">
        <f t="shared" si="6"/>
        <v>IMG17</v>
      </c>
      <c r="B26" s="62" t="s">
        <v>189</v>
      </c>
      <c r="C26" s="20" t="str">
        <f t="shared" si="0"/>
        <v>Recurso M7A</v>
      </c>
      <c r="D26" s="63" t="s">
        <v>190</v>
      </c>
      <c r="E26" s="63" t="s">
        <v>67</v>
      </c>
      <c r="F26" s="13" t="str">
        <f t="shared" ca="1" si="4"/>
        <v>MA_11_01_REC60_IMG17.png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110" t="s">
        <v>196</v>
      </c>
      <c r="K26" s="64"/>
    </row>
    <row r="27" spans="1:15" s="11" customFormat="1" ht="99.95" customHeight="1" x14ac:dyDescent="0.25">
      <c r="A27" s="12" t="str">
        <f t="shared" si="6"/>
        <v>IMG18</v>
      </c>
      <c r="B27" s="62" t="s">
        <v>189</v>
      </c>
      <c r="C27" s="20" t="str">
        <f t="shared" si="0"/>
        <v>Recurso M7A</v>
      </c>
      <c r="D27" s="63" t="s">
        <v>190</v>
      </c>
      <c r="E27" s="63" t="s">
        <v>67</v>
      </c>
      <c r="F27" s="13" t="str">
        <f t="shared" ca="1" si="4"/>
        <v>MA_11_01_REC60_IMG18.png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109">
        <v>2.3199999999999998</v>
      </c>
      <c r="K27" s="64"/>
      <c r="O27" s="2"/>
    </row>
    <row r="28" spans="1:15" s="11" customFormat="1" ht="99.95" customHeight="1" x14ac:dyDescent="0.25">
      <c r="A28" s="12" t="str">
        <f t="shared" si="6"/>
        <v>IMG19</v>
      </c>
      <c r="B28" s="62" t="s">
        <v>189</v>
      </c>
      <c r="C28" s="20" t="str">
        <f t="shared" si="0"/>
        <v>Recurso M7A</v>
      </c>
      <c r="D28" s="63" t="s">
        <v>190</v>
      </c>
      <c r="E28" s="63" t="s">
        <v>67</v>
      </c>
      <c r="F28" s="13" t="str">
        <f t="shared" ca="1" si="4"/>
        <v>MA_11_01_REC60_IMG19.png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v>2</v>
      </c>
      <c r="K28" s="64"/>
    </row>
    <row r="29" spans="1:15" s="11" customFormat="1" ht="99.95" customHeight="1" x14ac:dyDescent="0.25">
      <c r="A29" s="12" t="str">
        <f t="shared" si="6"/>
        <v>IMG20</v>
      </c>
      <c r="B29" s="62" t="s">
        <v>189</v>
      </c>
      <c r="C29" s="20" t="str">
        <f t="shared" si="0"/>
        <v>Recurso M7A</v>
      </c>
      <c r="D29" s="63" t="s">
        <v>190</v>
      </c>
      <c r="E29" s="63" t="s">
        <v>67</v>
      </c>
      <c r="F29" s="13" t="str">
        <f t="shared" ca="1" si="4"/>
        <v>MA_11_01_REC60_IMG20.png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v>32</v>
      </c>
      <c r="K29" s="64"/>
    </row>
    <row r="30" spans="1:15" s="11" customFormat="1" ht="99.95" customHeight="1" x14ac:dyDescent="0.25">
      <c r="A30" s="12" t="str">
        <f t="shared" si="6"/>
        <v>IMG21</v>
      </c>
      <c r="B30" s="62" t="s">
        <v>189</v>
      </c>
      <c r="C30" s="20" t="str">
        <f t="shared" si="0"/>
        <v>Recurso M7A</v>
      </c>
      <c r="D30" s="63" t="s">
        <v>190</v>
      </c>
      <c r="E30" s="63" t="s">
        <v>155</v>
      </c>
      <c r="F30" s="13" t="str">
        <f t="shared" ca="1" si="4"/>
        <v>MA_11_01_REC60_IMG21n.png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MA_11_01_REC60_IMG21a.png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108" t="s">
        <v>197</v>
      </c>
      <c r="K30" s="64"/>
    </row>
    <row r="31" spans="1:15" s="11" customFormat="1" ht="99.95" customHeight="1" x14ac:dyDescent="0.25">
      <c r="A31" s="12" t="str">
        <f t="shared" si="6"/>
        <v>IMG22</v>
      </c>
      <c r="B31" s="62" t="s">
        <v>189</v>
      </c>
      <c r="C31" s="20" t="str">
        <f t="shared" si="0"/>
        <v>Recurso M7A</v>
      </c>
      <c r="D31" s="63" t="s">
        <v>190</v>
      </c>
      <c r="E31" s="63" t="s">
        <v>67</v>
      </c>
      <c r="F31" s="13" t="str">
        <f t="shared" ca="1" si="4"/>
        <v>MA_11_01_REC60_IMG22.png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110" t="s">
        <v>198</v>
      </c>
      <c r="K31" s="64"/>
    </row>
    <row r="32" spans="1:15" s="11" customFormat="1" ht="99.95" customHeight="1" x14ac:dyDescent="0.25">
      <c r="A32" s="12" t="str">
        <f t="shared" si="6"/>
        <v>IMG23</v>
      </c>
      <c r="B32" s="62" t="s">
        <v>189</v>
      </c>
      <c r="C32" s="20" t="str">
        <f t="shared" si="0"/>
        <v>Recurso M7A</v>
      </c>
      <c r="D32" s="63" t="s">
        <v>190</v>
      </c>
      <c r="E32" s="63" t="s">
        <v>67</v>
      </c>
      <c r="F32" s="13" t="str">
        <f t="shared" ca="1" si="4"/>
        <v>MA_11_01_REC60_IMG23.png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110" t="s">
        <v>199</v>
      </c>
      <c r="K32" s="64"/>
    </row>
    <row r="33" spans="1:15" s="11" customFormat="1" ht="99.95" customHeight="1" x14ac:dyDescent="0.25">
      <c r="A33" s="12" t="str">
        <f t="shared" si="6"/>
        <v>IMG24</v>
      </c>
      <c r="B33" s="62" t="s">
        <v>189</v>
      </c>
      <c r="C33" s="20" t="str">
        <f t="shared" si="0"/>
        <v>Recurso M7A</v>
      </c>
      <c r="D33" s="63" t="s">
        <v>190</v>
      </c>
      <c r="E33" s="63" t="s">
        <v>67</v>
      </c>
      <c r="F33" s="13" t="str">
        <f t="shared" ca="1" si="4"/>
        <v>MA_11_01_REC60_IMG24.png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v>0</v>
      </c>
      <c r="K33" s="64"/>
    </row>
    <row r="34" spans="1:15" s="11" customFormat="1" ht="99.95" customHeight="1" x14ac:dyDescent="0.25">
      <c r="A34" s="12" t="str">
        <f t="shared" si="6"/>
        <v>IMG25</v>
      </c>
      <c r="B34" s="62" t="s">
        <v>189</v>
      </c>
      <c r="C34" s="20" t="str">
        <f t="shared" si="0"/>
        <v>Recurso M7A</v>
      </c>
      <c r="D34" s="63" t="s">
        <v>190</v>
      </c>
      <c r="E34" s="63" t="s">
        <v>67</v>
      </c>
      <c r="F34" s="13" t="str">
        <f t="shared" ca="1" si="4"/>
        <v>MA_11_01_REC60_IMG25.png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109">
        <v>0.25</v>
      </c>
      <c r="K34" s="64"/>
      <c r="O34" s="2"/>
    </row>
    <row r="35" spans="1:15" s="11" customFormat="1" ht="99.95" customHeight="1" x14ac:dyDescent="0.25">
      <c r="A35" s="12" t="str">
        <f t="shared" si="6"/>
        <v>IMG26</v>
      </c>
      <c r="B35" s="62" t="s">
        <v>189</v>
      </c>
      <c r="C35" s="20" t="str">
        <f t="shared" si="0"/>
        <v>Recurso M7A</v>
      </c>
      <c r="D35" s="63" t="s">
        <v>190</v>
      </c>
      <c r="E35" s="63" t="s">
        <v>155</v>
      </c>
      <c r="F35" s="13" t="str">
        <f t="shared" ca="1" si="4"/>
        <v>MA_11_01_REC60_IMG26n.png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MA_11_01_REC60_IMG26a.png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108" t="s">
        <v>200</v>
      </c>
      <c r="K35" s="65"/>
      <c r="O35" s="2"/>
    </row>
    <row r="36" spans="1:15" s="11" customFormat="1" ht="99.95" customHeight="1" x14ac:dyDescent="0.25">
      <c r="A36" s="12" t="str">
        <f t="shared" si="6"/>
        <v>IMG27</v>
      </c>
      <c r="B36" s="62" t="s">
        <v>189</v>
      </c>
      <c r="C36" s="20" t="str">
        <f t="shared" si="0"/>
        <v>Recurso M7A</v>
      </c>
      <c r="D36" s="63" t="s">
        <v>190</v>
      </c>
      <c r="E36" s="63" t="s">
        <v>67</v>
      </c>
      <c r="F36" s="13" t="str">
        <f t="shared" ca="1" si="4"/>
        <v>MA_11_01_REC60_IMG27.png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v>7</v>
      </c>
      <c r="K36" s="65"/>
      <c r="O36" s="2"/>
    </row>
    <row r="37" spans="1:15" s="11" customFormat="1" ht="99.95" customHeight="1" x14ac:dyDescent="0.25">
      <c r="A37" s="12" t="str">
        <f t="shared" si="6"/>
        <v>IMG28</v>
      </c>
      <c r="B37" s="62" t="s">
        <v>189</v>
      </c>
      <c r="C37" s="20" t="str">
        <f t="shared" si="0"/>
        <v>Recurso M7A</v>
      </c>
      <c r="D37" s="63" t="s">
        <v>190</v>
      </c>
      <c r="E37" s="63" t="s">
        <v>67</v>
      </c>
      <c r="F37" s="13" t="str">
        <f t="shared" ca="1" si="4"/>
        <v>MA_11_01_REC60_IMG28.png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109">
        <v>285714</v>
      </c>
      <c r="K37" s="65"/>
    </row>
    <row r="38" spans="1:15" s="11" customFormat="1" ht="99.95" customHeight="1" x14ac:dyDescent="0.25">
      <c r="A38" s="12" t="str">
        <f t="shared" si="6"/>
        <v>IMG29</v>
      </c>
      <c r="B38" s="62" t="s">
        <v>189</v>
      </c>
      <c r="C38" s="20" t="str">
        <f t="shared" si="0"/>
        <v>Recurso M7A</v>
      </c>
      <c r="D38" s="63" t="s">
        <v>190</v>
      </c>
      <c r="E38" s="63" t="s">
        <v>67</v>
      </c>
      <c r="F38" s="13" t="str">
        <f t="shared" ca="1" si="4"/>
        <v>MA_11_01_REC60_IMG29.png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v>285</v>
      </c>
      <c r="K38" s="65"/>
    </row>
    <row r="39" spans="1:15" s="11" customFormat="1" ht="99.95" customHeight="1" x14ac:dyDescent="0.25">
      <c r="A39" s="12" t="str">
        <f t="shared" si="6"/>
        <v>IMG30</v>
      </c>
      <c r="B39" s="62" t="s">
        <v>189</v>
      </c>
      <c r="C39" s="20" t="str">
        <f t="shared" si="0"/>
        <v>Recurso M7A</v>
      </c>
      <c r="D39" s="63" t="s">
        <v>190</v>
      </c>
      <c r="E39" s="63" t="s">
        <v>67</v>
      </c>
      <c r="F39" s="13" t="str">
        <f t="shared" ca="1" si="4"/>
        <v>MA_11_01_REC60_IMG30.png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v>6</v>
      </c>
      <c r="K39" s="65"/>
    </row>
    <row r="40" spans="1:15" s="11" customFormat="1" ht="99.95" customHeight="1" x14ac:dyDescent="0.25">
      <c r="A40" s="12" t="str">
        <f t="shared" si="6"/>
        <v>IMG31</v>
      </c>
      <c r="B40" s="62" t="s">
        <v>189</v>
      </c>
      <c r="C40" s="20" t="str">
        <f t="shared" si="0"/>
        <v>Recurso M7A</v>
      </c>
      <c r="D40" s="63" t="s">
        <v>190</v>
      </c>
      <c r="E40" s="63" t="s">
        <v>155</v>
      </c>
      <c r="F40" s="13" t="str">
        <f t="shared" ca="1" si="4"/>
        <v>MA_11_01_REC60_IMG31n.png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MA_11_01_REC60_IMG31a.png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108" t="s">
        <v>201</v>
      </c>
      <c r="K40" s="65"/>
    </row>
    <row r="41" spans="1:15" s="11" customFormat="1" ht="99.95" customHeight="1" x14ac:dyDescent="0.25">
      <c r="A41" s="12" t="str">
        <f t="shared" si="6"/>
        <v>IMG32</v>
      </c>
      <c r="B41" s="62" t="s">
        <v>189</v>
      </c>
      <c r="C41" s="20" t="str">
        <f t="shared" si="0"/>
        <v>Recurso M7A</v>
      </c>
      <c r="D41" s="63" t="s">
        <v>190</v>
      </c>
      <c r="E41" s="63" t="s">
        <v>67</v>
      </c>
      <c r="F41" s="13" t="str">
        <f t="shared" ca="1" si="4"/>
        <v>MA_11_01_REC60_IMG32.png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v>45</v>
      </c>
      <c r="K41" s="65"/>
    </row>
    <row r="42" spans="1:15" s="11" customFormat="1" ht="99.95" customHeight="1" x14ac:dyDescent="0.25">
      <c r="A42" s="12" t="str">
        <f t="shared" si="6"/>
        <v>IMG33</v>
      </c>
      <c r="B42" s="62" t="s">
        <v>189</v>
      </c>
      <c r="C42" s="20" t="str">
        <f t="shared" ref="C42:C73" si="7">IF(OR(B42&lt;&gt;"",J42&lt;&gt;""),IF($G$4="Recurso",CONCATENATE($G$4," ",$G$5),$G$4),"")</f>
        <v>Recurso M7A</v>
      </c>
      <c r="D42" s="63" t="s">
        <v>190</v>
      </c>
      <c r="E42" s="63" t="s">
        <v>67</v>
      </c>
      <c r="F42" s="13" t="str">
        <f t="shared" ca="1" si="4"/>
        <v>MA_11_01_REC60_IMG33.png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110" t="s">
        <v>202</v>
      </c>
      <c r="K42" s="65"/>
    </row>
    <row r="43" spans="1:15" s="11" customFormat="1" ht="99.95" customHeight="1" x14ac:dyDescent="0.25">
      <c r="A43" s="12" t="str">
        <f t="shared" si="6"/>
        <v>IMG34</v>
      </c>
      <c r="B43" s="62" t="s">
        <v>189</v>
      </c>
      <c r="C43" s="20" t="str">
        <f t="shared" si="7"/>
        <v>Recurso M7A</v>
      </c>
      <c r="D43" s="63" t="s">
        <v>190</v>
      </c>
      <c r="E43" s="63" t="s">
        <v>67</v>
      </c>
      <c r="F43" s="13" t="str">
        <f t="shared" ca="1" si="4"/>
        <v>MA_11_01_REC60_IMG34.png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110" t="s">
        <v>203</v>
      </c>
      <c r="K43" s="65"/>
    </row>
    <row r="44" spans="1:15" s="11" customFormat="1" ht="99.95" customHeight="1" x14ac:dyDescent="0.25">
      <c r="A44" s="12" t="str">
        <f t="shared" si="6"/>
        <v>IMG35</v>
      </c>
      <c r="B44" s="62" t="s">
        <v>189</v>
      </c>
      <c r="C44" s="20" t="str">
        <f t="shared" si="7"/>
        <v>Recurso M7A</v>
      </c>
      <c r="D44" s="63" t="s">
        <v>190</v>
      </c>
      <c r="E44" s="63" t="s">
        <v>67</v>
      </c>
      <c r="F44" s="13" t="str">
        <f t="shared" ca="1" si="4"/>
        <v>MA_11_01_REC60_IMG35.png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v>145</v>
      </c>
      <c r="K44" s="65"/>
    </row>
    <row r="45" spans="1:15" s="11" customFormat="1" ht="99.95" customHeight="1" x14ac:dyDescent="0.25">
      <c r="A45" s="12" t="str">
        <f t="shared" si="6"/>
        <v>IMG36</v>
      </c>
      <c r="B45" s="62" t="s">
        <v>189</v>
      </c>
      <c r="C45" s="20" t="str">
        <f t="shared" si="7"/>
        <v>Recurso M7A</v>
      </c>
      <c r="D45" s="63" t="s">
        <v>190</v>
      </c>
      <c r="E45" s="63" t="s">
        <v>155</v>
      </c>
      <c r="F45" s="13" t="str">
        <f t="shared" ca="1" si="4"/>
        <v>MA_11_01_REC60_IMG36n.png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MA_11_01_REC60_IMG36a.png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t="s">
        <v>204</v>
      </c>
      <c r="K45" s="65"/>
    </row>
    <row r="46" spans="1:15" s="11" customFormat="1" ht="99.95" customHeight="1" x14ac:dyDescent="0.25">
      <c r="A46" s="12" t="str">
        <f t="shared" si="6"/>
        <v>IMG37</v>
      </c>
      <c r="B46" s="62" t="s">
        <v>189</v>
      </c>
      <c r="C46" s="20" t="str">
        <f t="shared" si="7"/>
        <v>Recurso M7A</v>
      </c>
      <c r="D46" s="63" t="s">
        <v>190</v>
      </c>
      <c r="E46" s="63" t="s">
        <v>67</v>
      </c>
      <c r="F46" s="13" t="str">
        <f t="shared" ca="1" si="4"/>
        <v>MA_11_01_REC60_IMG37.png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v>24</v>
      </c>
      <c r="K46" s="65"/>
    </row>
    <row r="47" spans="1:15" s="11" customFormat="1" ht="99.95" customHeight="1" x14ac:dyDescent="0.25">
      <c r="A47" s="12" t="str">
        <f t="shared" si="6"/>
        <v>IMG38</v>
      </c>
      <c r="B47" s="62" t="s">
        <v>189</v>
      </c>
      <c r="C47" s="20" t="str">
        <f t="shared" si="7"/>
        <v>Recurso M7A</v>
      </c>
      <c r="D47" s="63" t="s">
        <v>190</v>
      </c>
      <c r="E47" s="63" t="s">
        <v>67</v>
      </c>
      <c r="F47" s="13" t="str">
        <f t="shared" ca="1" si="4"/>
        <v>MA_11_01_REC60_IMG38.png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v>8</v>
      </c>
      <c r="K47" s="65"/>
    </row>
    <row r="48" spans="1:15" s="11" customFormat="1" ht="99.95" customHeight="1" x14ac:dyDescent="0.25">
      <c r="A48" s="12" t="str">
        <f t="shared" si="6"/>
        <v>IMG39</v>
      </c>
      <c r="B48" s="62" t="s">
        <v>189</v>
      </c>
      <c r="C48" s="20" t="str">
        <f t="shared" si="7"/>
        <v>Recurso M7A</v>
      </c>
      <c r="D48" s="63" t="s">
        <v>190</v>
      </c>
      <c r="E48" s="63" t="s">
        <v>67</v>
      </c>
      <c r="F48" s="13" t="str">
        <f t="shared" ca="1" si="4"/>
        <v>MA_11_01_REC60_IMG39.png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v>89</v>
      </c>
      <c r="K48" s="65"/>
    </row>
    <row r="49" spans="1:11" s="11" customFormat="1" ht="99.95" customHeight="1" x14ac:dyDescent="0.25">
      <c r="A49" s="12" t="str">
        <f t="shared" si="6"/>
        <v>IMG40</v>
      </c>
      <c r="B49" s="62" t="s">
        <v>189</v>
      </c>
      <c r="C49" s="20" t="str">
        <f t="shared" si="7"/>
        <v>Recurso M7A</v>
      </c>
      <c r="D49" s="63" t="s">
        <v>190</v>
      </c>
      <c r="E49" s="63" t="s">
        <v>67</v>
      </c>
      <c r="F49" s="13" t="str">
        <f t="shared" ca="1" si="4"/>
        <v>MA_11_01_REC60_IMG40.png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v>34932824</v>
      </c>
      <c r="K49" s="65"/>
    </row>
    <row r="50" spans="1:11" s="11" customFormat="1" ht="99.95" customHeight="1" x14ac:dyDescent="0.25">
      <c r="A50" s="12" t="str">
        <f t="shared" si="6"/>
        <v>IMG41</v>
      </c>
      <c r="B50" s="62" t="s">
        <v>189</v>
      </c>
      <c r="C50" s="20" t="str">
        <f t="shared" si="7"/>
        <v>Recurso M7A</v>
      </c>
      <c r="D50" s="63" t="s">
        <v>190</v>
      </c>
      <c r="E50" s="63" t="s">
        <v>155</v>
      </c>
      <c r="F50" s="13" t="str">
        <f t="shared" ca="1" si="4"/>
        <v>MA_11_01_REC60_IMG41n.png</v>
      </c>
      <c r="G50" s="13" t="str">
        <f ca="1">IF($F50&lt;&gt;"",IF($G$4="Recurso",VLOOKUP($E50,OFFSET('Definición técnica de imagenes'!$A$1,MATCH($G$5,'Definición técnica de imagenes'!$A$1:$A$104,0)-1,1,COUNTIF('Definición técnica de imagenes'!$A$3:$A$102,$G$5),5),5,FALSE),'Definición técnica de imagenes'!$F$16),"")</f>
        <v>286 x 286 px</v>
      </c>
      <c r="H50" s="13" t="str">
        <f t="shared" ca="1" si="5"/>
        <v>MA_11_01_REC60_IMG41a.png</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500 x 500 px</v>
      </c>
      <c r="J50" s="63" t="s">
        <v>205</v>
      </c>
      <c r="K50" s="65"/>
    </row>
    <row r="51" spans="1:11" s="11" customFormat="1" ht="99.95" customHeight="1" x14ac:dyDescent="0.25">
      <c r="A51" s="12" t="str">
        <f t="shared" ref="A51:A82" si="8">IF(OR(B51&lt;&gt;"",J51&lt;&gt;""),CONCATENATE(LEFT(A50,3),IF(MID(A50,4,2)+1&lt;10,CONCATENATE("0",MID(A50,4,2)+1),MID(A50,4,2)+1)),"")</f>
        <v>IMG42</v>
      </c>
      <c r="B51" s="62" t="s">
        <v>189</v>
      </c>
      <c r="C51" s="20" t="str">
        <f t="shared" si="7"/>
        <v>Recurso M7A</v>
      </c>
      <c r="D51" s="63" t="s">
        <v>190</v>
      </c>
      <c r="E51" s="63" t="s">
        <v>67</v>
      </c>
      <c r="F51" s="13" t="str">
        <f t="shared" ca="1" si="4"/>
        <v>MA_11_01_REC60_IMG42.png</v>
      </c>
      <c r="G51" s="13" t="str">
        <f ca="1">IF($F51&lt;&gt;"",IF($G$4="Recurso",VLOOKUP($E51,OFFSET('Definición técnica de imagenes'!$A$1,MATCH($G$5,'Definición técnica de imagenes'!$A$1:$A$104,0)-1,1,COUNTIF('Definición técnica de imagenes'!$A$3:$A$102,$G$5),5),5,FALSE),'Definición técnica de imagenes'!$F$16),"")</f>
        <v>110 x 110 px</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109">
        <v>55234</v>
      </c>
      <c r="K51" s="65"/>
    </row>
    <row r="52" spans="1:11" s="11" customFormat="1" ht="99.95" customHeight="1" x14ac:dyDescent="0.25">
      <c r="A52" s="12" t="str">
        <f t="shared" si="8"/>
        <v>IMG43</v>
      </c>
      <c r="B52" s="62" t="s">
        <v>189</v>
      </c>
      <c r="C52" s="20" t="str">
        <f t="shared" si="7"/>
        <v>Recurso M7A</v>
      </c>
      <c r="D52" s="63" t="s">
        <v>190</v>
      </c>
      <c r="E52" s="63" t="s">
        <v>67</v>
      </c>
      <c r="F52" s="13" t="str">
        <f t="shared" ca="1" si="4"/>
        <v>MA_11_01_REC60_IMG43.png</v>
      </c>
      <c r="G52" s="13" t="str">
        <f ca="1">IF($F52&lt;&gt;"",IF($G$4="Recurso",VLOOKUP($E52,OFFSET('Definición técnica de imagenes'!$A$1,MATCH($G$5,'Definición técnica de imagenes'!$A$1:$A$104,0)-1,1,COUNTIF('Definición técnica de imagenes'!$A$3:$A$102,$G$5),5),5,FALSE),'Definición técnica de imagenes'!$F$16),"")</f>
        <v>110 x 110 px</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v>234</v>
      </c>
      <c r="K52" s="65"/>
    </row>
    <row r="53" spans="1:11" s="11" customFormat="1" ht="99.95" customHeight="1" x14ac:dyDescent="0.25">
      <c r="A53" s="12" t="str">
        <f t="shared" si="8"/>
        <v>IMG44</v>
      </c>
      <c r="B53" s="62" t="s">
        <v>189</v>
      </c>
      <c r="C53" s="20" t="str">
        <f t="shared" si="7"/>
        <v>Recurso M7A</v>
      </c>
      <c r="D53" s="63" t="s">
        <v>190</v>
      </c>
      <c r="E53" s="63" t="s">
        <v>67</v>
      </c>
      <c r="F53" s="13" t="str">
        <f t="shared" ca="1" si="4"/>
        <v>MA_11_01_REC60_IMG44.png</v>
      </c>
      <c r="G53" s="13" t="str">
        <f ca="1">IF($F53&lt;&gt;"",IF($G$4="Recurso",VLOOKUP($E53,OFFSET('Definición técnica de imagenes'!$A$1,MATCH($G$5,'Definición técnica de imagenes'!$A$1:$A$104,0)-1,1,COUNTIF('Definición técnica de imagenes'!$A$3:$A$102,$G$5),5),5,FALSE),'Definición técnica de imagenes'!$F$16),"")</f>
        <v>110 x 110 px</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v>3</v>
      </c>
      <c r="K53" s="65"/>
    </row>
    <row r="54" spans="1:11" s="11" customFormat="1" ht="99.95" customHeight="1" x14ac:dyDescent="0.25">
      <c r="A54" s="12" t="str">
        <f t="shared" si="8"/>
        <v>IMG45</v>
      </c>
      <c r="B54" s="62" t="s">
        <v>189</v>
      </c>
      <c r="C54" s="20" t="str">
        <f t="shared" si="7"/>
        <v>Recurso M7A</v>
      </c>
      <c r="D54" s="63" t="s">
        <v>190</v>
      </c>
      <c r="E54" s="63" t="s">
        <v>67</v>
      </c>
      <c r="F54" s="13" t="str">
        <f t="shared" ca="1" si="4"/>
        <v>MA_11_01_REC60_IMG45.png</v>
      </c>
      <c r="G54" s="13" t="str">
        <f ca="1">IF($F54&lt;&gt;"",IF($G$4="Recurso",VLOOKUP($E54,OFFSET('Definición técnica de imagenes'!$A$1,MATCH($G$5,'Definición técnica de imagenes'!$A$1:$A$104,0)-1,1,COUNTIF('Definición técnica de imagenes'!$A$3:$A$102,$G$5),5),5,FALSE),'Definición técnica de imagenes'!$F$16),"")</f>
        <v>110 x 110 px</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v>5</v>
      </c>
      <c r="K54" s="65"/>
    </row>
    <row r="55" spans="1:11" s="11" customFormat="1" ht="99.95" customHeight="1" x14ac:dyDescent="0.25">
      <c r="A55" s="12" t="str">
        <f t="shared" si="8"/>
        <v>IMG46</v>
      </c>
      <c r="B55" s="62" t="s">
        <v>189</v>
      </c>
      <c r="C55" s="20" t="str">
        <f t="shared" si="7"/>
        <v>Recurso M7A</v>
      </c>
      <c r="D55" s="63" t="s">
        <v>190</v>
      </c>
      <c r="E55" s="63" t="s">
        <v>155</v>
      </c>
      <c r="F55" s="13" t="str">
        <f t="shared" ca="1" si="4"/>
        <v>MA_11_01_REC60_IMG46n.png</v>
      </c>
      <c r="G55" s="13" t="str">
        <f ca="1">IF($F55&lt;&gt;"",IF($G$4="Recurso",VLOOKUP($E55,OFFSET('Definición técnica de imagenes'!$A$1,MATCH($G$5,'Definición técnica de imagenes'!$A$1:$A$104,0)-1,1,COUNTIF('Definición técnica de imagenes'!$A$3:$A$102,$G$5),5),5,FALSE),'Definición técnica de imagenes'!$F$16),"")</f>
        <v>286 x 286 px</v>
      </c>
      <c r="H55" s="13" t="str">
        <f t="shared" ca="1" si="5"/>
        <v>MA_11_01_REC60_IMG46a.png</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500 x 500 px</v>
      </c>
      <c r="J55" s="108" t="s">
        <v>206</v>
      </c>
      <c r="K55" s="65"/>
    </row>
    <row r="56" spans="1:11" s="11" customFormat="1" ht="99.95" customHeight="1" x14ac:dyDescent="0.25">
      <c r="A56" s="12" t="str">
        <f t="shared" si="8"/>
        <v>IMG47</v>
      </c>
      <c r="B56" s="62" t="s">
        <v>189</v>
      </c>
      <c r="C56" s="20" t="str">
        <f t="shared" si="7"/>
        <v>Recurso M7A</v>
      </c>
      <c r="D56" s="63" t="s">
        <v>190</v>
      </c>
      <c r="E56" s="63" t="s">
        <v>67</v>
      </c>
      <c r="F56" s="13" t="str">
        <f t="shared" ca="1" si="4"/>
        <v>MA_11_01_REC60_IMG47.png</v>
      </c>
      <c r="G56" s="13" t="str">
        <f ca="1">IF($F56&lt;&gt;"",IF($G$4="Recurso",VLOOKUP($E56,OFFSET('Definición técnica de imagenes'!$A$1,MATCH($G$5,'Definición técnica de imagenes'!$A$1:$A$104,0)-1,1,COUNTIF('Definición técnica de imagenes'!$A$3:$A$102,$G$5),5),5,FALSE),'Definición técnica de imagenes'!$F$16),"")</f>
        <v>110 x 110 px</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109">
        <v>19.2</v>
      </c>
      <c r="K56" s="65"/>
    </row>
    <row r="57" spans="1:11" s="11" customFormat="1" ht="99.95" customHeight="1" x14ac:dyDescent="0.25">
      <c r="A57" s="12" t="str">
        <f t="shared" si="8"/>
        <v>IMG48</v>
      </c>
      <c r="B57" s="62" t="s">
        <v>189</v>
      </c>
      <c r="C57" s="20" t="str">
        <f t="shared" si="7"/>
        <v>Recurso M7A</v>
      </c>
      <c r="D57" s="63" t="s">
        <v>190</v>
      </c>
      <c r="E57" s="63" t="s">
        <v>67</v>
      </c>
      <c r="F57" s="13" t="str">
        <f t="shared" ca="1" si="4"/>
        <v>MA_11_01_REC60_IMG48.png</v>
      </c>
      <c r="G57" s="13" t="str">
        <f ca="1">IF($F57&lt;&gt;"",IF($G$4="Recurso",VLOOKUP($E57,OFFSET('Definición técnica de imagenes'!$A$1,MATCH($G$5,'Definición técnica de imagenes'!$A$1:$A$104,0)-1,1,COUNTIF('Definición técnica de imagenes'!$A$3:$A$102,$G$5),5),5,FALSE),'Definición técnica de imagenes'!$F$16),"")</f>
        <v>110 x 110 px</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v>192</v>
      </c>
      <c r="K57" s="65"/>
    </row>
    <row r="58" spans="1:11" s="11" customFormat="1" ht="99.95" customHeight="1" x14ac:dyDescent="0.25">
      <c r="A58" s="12" t="str">
        <f t="shared" si="8"/>
        <v>IMG49</v>
      </c>
      <c r="B58" s="62" t="s">
        <v>189</v>
      </c>
      <c r="C58" s="20" t="str">
        <f t="shared" si="7"/>
        <v>Recurso M7A</v>
      </c>
      <c r="D58" s="63" t="s">
        <v>190</v>
      </c>
      <c r="E58" s="63" t="s">
        <v>67</v>
      </c>
      <c r="F58" s="13" t="str">
        <f t="shared" ca="1" si="4"/>
        <v>MA_11_01_REC60_IMG49.png</v>
      </c>
      <c r="G58" s="13" t="str">
        <f ca="1">IF($F58&lt;&gt;"",IF($G$4="Recurso",VLOOKUP($E58,OFFSET('Definición técnica de imagenes'!$A$1,MATCH($G$5,'Definición técnica de imagenes'!$A$1:$A$104,0)-1,1,COUNTIF('Definición técnica de imagenes'!$A$3:$A$102,$G$5),5),5,FALSE),'Definición técnica de imagenes'!$F$16),"")</f>
        <v>110 x 110 px</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111" t="s">
        <v>207</v>
      </c>
      <c r="K58" s="65"/>
    </row>
    <row r="59" spans="1:11" s="11" customFormat="1" ht="99.95" customHeight="1" x14ac:dyDescent="0.25">
      <c r="A59" s="12" t="str">
        <f t="shared" si="8"/>
        <v>IMG50</v>
      </c>
      <c r="B59" s="62" t="s">
        <v>189</v>
      </c>
      <c r="C59" s="20" t="str">
        <f t="shared" si="7"/>
        <v>Recurso M7A</v>
      </c>
      <c r="D59" s="63" t="s">
        <v>190</v>
      </c>
      <c r="E59" s="63" t="s">
        <v>67</v>
      </c>
      <c r="F59" s="13" t="str">
        <f t="shared" ca="1" si="4"/>
        <v>MA_11_01_REC60_IMG50.png</v>
      </c>
      <c r="G59" s="13" t="str">
        <f ca="1">IF($F59&lt;&gt;"",IF($G$4="Recurso",VLOOKUP($E59,OFFSET('Definición técnica de imagenes'!$A$1,MATCH($G$5,'Definición técnica de imagenes'!$A$1:$A$104,0)-1,1,COUNTIF('Definición técnica de imagenes'!$A$3:$A$102,$G$5),5),5,FALSE),'Definición técnica de imagenes'!$F$16),"")</f>
        <v>110 x 110 px</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v>1</v>
      </c>
      <c r="K59" s="65"/>
    </row>
    <row r="60" spans="1:11" s="11" customFormat="1" ht="99.95" customHeigh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99.95" customHeigh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99.95" customHeigh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99.95" customHeigh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99.95" customHeigh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99.95" customHeigh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99.95" customHeigh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99.95" customHeigh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99.95" customHeigh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99.95" customHeigh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99.95" customHeigh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99.95" customHeigh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99.95" customHeigh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99.95" customHeigh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99.95" customHeigh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99.95" customHeigh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99.95" customHeigh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99.95" customHeigh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99.95" customHeigh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99.95" customHeigh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99.95" customHeigh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99.95" customHeigh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99.95" customHeigh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99.95" customHeigh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99.95" customHeigh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99.95" customHeigh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99.95" customHeigh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99.95" customHeigh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99.95" customHeigh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99.95" customHeigh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99.95" customHeigh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99.95" customHeigh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99.95" customHeigh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99.95" customHeigh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99.95" customHeigh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99.95" customHeigh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99.95" customHeigh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99.95" customHeigh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99.95" customHeigh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99.95" customHeigh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99.95" customHeigh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99.95" customHeigh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99.95" customHeigh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99.95" customHeigh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99.95" customHeigh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99.95" customHeigh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99.95" customHeigh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2016-05-09T02:02:11Z</dcterms:modified>
</cp:coreProperties>
</file>