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6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<sst xmlns="http://schemas.openxmlformats.org/spreadsheetml/2006/main" count="419" uniqueCount="201">
  <si>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</si>
  <si>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</si>
  <si>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</si>
  <si>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</si>
  <si>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</si>
  <si>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</si>
  <si>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</si>
  <si>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</si>
  <si>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</si>
  <si>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</si>
  <si>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</si>
  <si>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</si>
  <si>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</si>
  <si>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</si>
  <si>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</si>
  <si>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</si>
  <si>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</si>
  <si>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</si>
  <si>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</si>
  <si>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</si>
  <si>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</si>
  <si>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</si>
  <si>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</si>
  <si>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</si>
  <si>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</si>
  <si>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</si>
  <si>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</si>
  <si>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</si>
  <si>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</si>
  <si>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</si>
  <si>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</si>
  <si>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</si>
  <si>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</si>
  <si>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</si>
  <si>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</si>
  <si>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</si>
  <si>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</si>
  <si>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</si>
  <si>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</si>
  <si>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</si>
  <si>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</si>
  <si>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</si>
  <si>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</si>
  <si>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</si>
  <si>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</si>
  <si>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</si>
  <si>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</si>
  <si>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</si>
  <si>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</si>
  <si>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</si>
  <si>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</si>
  <si>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</si>
  <si>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</si>
  <si>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</si>
  <si>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</si>
  <si>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</si>
  <si>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</si>
  <si>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</si>
  <si>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</si>
  <si>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</si>
  <si>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</si>
  <si>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</si>
  <si>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</si>
  <si>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</si>
  <si>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</si>
  <si>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</si>
  <si>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</si>
  <si>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</si>
  <si>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</si>
  <si>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</si>
  <si>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</si>
  <si>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</si>
  <si>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</si>
  <si>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</si>
  <si>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</si>
  <si>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</si>
  <si>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</si>
  <si>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</si>
  <si>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</si>
  <si>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</si>
  <si>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</si>
  <si>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</si>
  <si>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</si>
  <si>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</si>
  <si>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</si>
  <si>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</si>
  <si>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</si>
  <si>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</si>
  <si>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</si>
  <si>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</si>
  <si>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</si>
  <si>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</si>
  <si>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</si>
  <si>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</si>
  <si>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</si>
  <si>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</si>
  <si>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</si>
  <si>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</si>
  <si>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</si>
  <si>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</si>
  <si>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</si>
  <si>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</si>
  <si>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</si>
  <si>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</si>
  <si>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</si>
  <si>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</si>
  <si>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</si>
  <si>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</si>
  <si>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</si>
  <si>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</si>
  <si>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</si>
  <si>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</si>
  <si>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</si>
  <si>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</si>
  <si>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</si>
  <si>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</si>
  <si>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</si>
  <si>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</si>
  <si>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</si>
  <si>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</si>
  <si>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</si>
  <si>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</si>
  <si>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</si>
  <si>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</si>
  <si>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</si>
  <si>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</si>
  <si>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</si>
  <si>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</si>
  <si>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</si>
  <si>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</si>
  <si>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</si>
  <si>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</si>
  <si>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</si>
  <si>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</si>
  <si>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</si>
  <si>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</si>
  <si>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</si>
  <si>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</si>
  <si>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</si>
  <si>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</si>
  <si>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</si>
  <si>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</si>
  <si>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</si>
  <si>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</si>
  <si>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</si>
  <si>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</si>
  <si>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</si>
  <si>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</si>
  <si>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</si>
  <si>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</si>
  <si>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</si>
  <si>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</si>
  <si>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</si>
  <si>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</si>
  <si>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</si>
  <si>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</si>
  <si>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</si>
  <si>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</si>
  <si>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</si>
  <si>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</si>
  <si>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</si>
  <si>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</si>
  <si>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</si>
  <si>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</si>
  <si>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</si>
  <si>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</si>
  <si>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</si>
  <si>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</si>
  <si>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</si>
  <si>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</si>
  <si>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</si>
  <si>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</si>
  <si>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</si>
  <si>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</si>
  <si>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</si>
  <si>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</si>
  <si>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</si>
  <si>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</si>
  <si>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</si>
  <si>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</si>
  <si>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</si>
  <si>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</si>
  <si>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</si>
  <si>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</si>
  <si>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</si>
  <si>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</si>
  <si>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</si>
  <si>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</si>
  <si>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 xml:space="preserve">Cristhian Bello </t>
  </si>
  <si>
    <t>MA_09_09_CO</t>
  </si>
  <si>
    <t>Cuaderno de Estudio</t>
  </si>
  <si>
    <t>Fotografía</t>
  </si>
  <si>
    <t>Euclides</t>
  </si>
  <si>
    <t>Ver descripcion</t>
  </si>
  <si>
    <t>Ilustración</t>
  </si>
  <si>
    <t>Son tres angulos congruentes El angulo EAD, el angulo FBD y el angulo JCK</t>
  </si>
  <si>
    <t xml:space="preserve">dos triángulos rectángulos que presentan las relaciones AB ≅ DE y BC ≅ EF.  </t>
  </si>
  <si>
    <t xml:space="preserve">El cuadrilátero ACBD tiene sus lados congruentes, pero sus ángulos no, 
∡ACB ≇ ∡CBD, ∡ADB ≇ ∡DAC 
</t>
  </si>
  <si>
    <t>Los ángulos ∡BAC y ∡DAE son opuestos por el vértice.</t>
  </si>
  <si>
    <t>Foto de vehiculos a escala</t>
  </si>
  <si>
    <t>las rectas que determinan los segmentos AB, CD y EF son paralelas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</si>
</sst>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2.jpeg"/><Relationship Id="rId3" Type="http://schemas.openxmlformats.org/officeDocument/2006/relationships/image" Target="../media/image7.jpeg"/><Relationship Id="rId7" Type="http://schemas.openxmlformats.org/officeDocument/2006/relationships/image" Target="../media/image11.jpe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jpeg"/><Relationship Id="rId11" Type="http://schemas.openxmlformats.org/officeDocument/2006/relationships/image" Target="../media/image15.jpeg"/><Relationship Id="rId5" Type="http://schemas.openxmlformats.org/officeDocument/2006/relationships/image" Target="../media/image9.jpeg"/><Relationship Id="rId10" Type="http://schemas.openxmlformats.org/officeDocument/2006/relationships/image" Target="../media/image14.jpeg"/><Relationship Id="rId4" Type="http://schemas.openxmlformats.org/officeDocument/2006/relationships/image" Target="../media/image8.jpeg"/><Relationship Id="rId9" Type="http://schemas.openxmlformats.org/officeDocument/2006/relationships/image" Target="../media/image13.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515470</xdr:colOff>
      <xdr:row>10</xdr:row>
      <xdr:rowOff>119530</xdr:rowOff>
    </xdr:from>
    <xdr:to>
      <xdr:col>9</xdr:col>
      <xdr:colOff>2315883</xdr:colOff>
      <xdr:row>10</xdr:row>
      <xdr:rowOff>1187824</xdr:rowOff>
    </xdr:to>
    <xdr:pic>
      <xdr:nvPicPr>
        <xdr:cNvPr id="2" name="Imagen 1" descr="I:\ecuaciones tema 9\imagenes\1.JPG"/>
        <xdr:cNvPicPr/>
      </xdr:nvPicPr>
      <xdr:blipFill>
        <a:blip xmlns:r="http://schemas.openxmlformats.org/officeDocument/2006/relationships" r:embed="rId1"/>
        <a:srcRect/>
        <a:stretch>
          <a:fillRect/>
        </a:stretch>
      </xdr:blipFill>
      <xdr:spPr bwMode="auto">
        <a:xfrm>
          <a:off x="14186646" y="2345765"/>
          <a:ext cx="1800413" cy="1068294"/>
        </a:xfrm>
        <a:prstGeom prst="rect">
          <a:avLst/>
        </a:prstGeom>
        <a:noFill/>
        <a:ln w="9525">
          <a:noFill/>
          <a:miter lim="800000"/>
          <a:headEnd/>
          <a:tailEnd/>
        </a:ln>
      </xdr:spPr>
    </xdr:pic>
    <xdr:clientData/>
  </xdr:twoCellAnchor>
  <xdr:twoCellAnchor editAs="oneCell">
    <xdr:from>
      <xdr:col>9</xdr:col>
      <xdr:colOff>455706</xdr:colOff>
      <xdr:row>11</xdr:row>
      <xdr:rowOff>216647</xdr:rowOff>
    </xdr:from>
    <xdr:to>
      <xdr:col>9</xdr:col>
      <xdr:colOff>2159001</xdr:colOff>
      <xdr:row>12</xdr:row>
      <xdr:rowOff>1040</xdr:rowOff>
    </xdr:to>
    <xdr:pic>
      <xdr:nvPicPr>
        <xdr:cNvPr id="3" name="Imagen 2" descr="I:\ecuaciones tema 9\imagenes\2.JPG"/>
        <xdr:cNvPicPr/>
      </xdr:nvPicPr>
      <xdr:blipFill>
        <a:blip xmlns:r="http://schemas.openxmlformats.org/officeDocument/2006/relationships" r:embed="rId2"/>
        <a:srcRect/>
        <a:stretch>
          <a:fillRect/>
        </a:stretch>
      </xdr:blipFill>
      <xdr:spPr bwMode="auto">
        <a:xfrm>
          <a:off x="14126882" y="3757706"/>
          <a:ext cx="1703295" cy="981822"/>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889000</xdr:colOff>
          <xdr:row>12</xdr:row>
          <xdr:rowOff>67234</xdr:rowOff>
        </xdr:from>
        <xdr:to>
          <xdr:col>9</xdr:col>
          <xdr:colOff>1513439</xdr:colOff>
          <xdr:row>12</xdr:row>
          <xdr:rowOff>1015999</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814294</xdr:colOff>
          <xdr:row>13</xdr:row>
          <xdr:rowOff>201706</xdr:rowOff>
        </xdr:from>
        <xdr:to>
          <xdr:col>9</xdr:col>
          <xdr:colOff>1841962</xdr:colOff>
          <xdr:row>13</xdr:row>
          <xdr:rowOff>1005167</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156882</xdr:colOff>
      <xdr:row>15</xdr:row>
      <xdr:rowOff>52294</xdr:rowOff>
    </xdr:from>
    <xdr:to>
      <xdr:col>9</xdr:col>
      <xdr:colOff>2312707</xdr:colOff>
      <xdr:row>15</xdr:row>
      <xdr:rowOff>1369284</xdr:rowOff>
    </xdr:to>
    <xdr:pic>
      <xdr:nvPicPr>
        <xdr:cNvPr id="6" name="Imagen 5" descr="E:\ecuaciones tema 9\imagenes\15.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828058" y="8367059"/>
          <a:ext cx="2155825" cy="131699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522941</xdr:colOff>
          <xdr:row>16</xdr:row>
          <xdr:rowOff>107694</xdr:rowOff>
        </xdr:from>
        <xdr:to>
          <xdr:col>9</xdr:col>
          <xdr:colOff>2263589</xdr:colOff>
          <xdr:row>16</xdr:row>
          <xdr:rowOff>1185583</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404092</xdr:colOff>
          <xdr:row>17</xdr:row>
          <xdr:rowOff>138546</xdr:rowOff>
        </xdr:from>
        <xdr:to>
          <xdr:col>9</xdr:col>
          <xdr:colOff>2368450</xdr:colOff>
          <xdr:row>17</xdr:row>
          <xdr:rowOff>817418</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277091</xdr:colOff>
      <xdr:row>18</xdr:row>
      <xdr:rowOff>438727</xdr:rowOff>
    </xdr:from>
    <xdr:to>
      <xdr:col>9</xdr:col>
      <xdr:colOff>2505364</xdr:colOff>
      <xdr:row>18</xdr:row>
      <xdr:rowOff>1048500</xdr:rowOff>
    </xdr:to>
    <xdr:pic>
      <xdr:nvPicPr>
        <xdr:cNvPr id="9" name="Imagen 8" descr="I:\ecuaciones tema 9\imagenes\6.JPG"/>
        <xdr:cNvPicPr/>
      </xdr:nvPicPr>
      <xdr:blipFill>
        <a:blip xmlns:r="http://schemas.openxmlformats.org/officeDocument/2006/relationships" r:embed="rId4"/>
        <a:srcRect/>
        <a:stretch>
          <a:fillRect/>
        </a:stretch>
      </xdr:blipFill>
      <xdr:spPr bwMode="auto">
        <a:xfrm>
          <a:off x="13970000" y="12480636"/>
          <a:ext cx="2228273" cy="609773"/>
        </a:xfrm>
        <a:prstGeom prst="rect">
          <a:avLst/>
        </a:prstGeom>
        <a:noFill/>
        <a:ln w="9525">
          <a:noFill/>
          <a:miter lim="800000"/>
          <a:headEnd/>
          <a:tailEnd/>
        </a:ln>
      </xdr:spPr>
    </xdr:pic>
    <xdr:clientData/>
  </xdr:twoCellAnchor>
  <xdr:twoCellAnchor editAs="oneCell">
    <xdr:from>
      <xdr:col>9</xdr:col>
      <xdr:colOff>219363</xdr:colOff>
      <xdr:row>19</xdr:row>
      <xdr:rowOff>369455</xdr:rowOff>
    </xdr:from>
    <xdr:to>
      <xdr:col>9</xdr:col>
      <xdr:colOff>2332181</xdr:colOff>
      <xdr:row>19</xdr:row>
      <xdr:rowOff>1273348</xdr:rowOff>
    </xdr:to>
    <xdr:pic>
      <xdr:nvPicPr>
        <xdr:cNvPr id="10" name="Imagen 9" descr="I:\ecuaciones tema 9\imagenes\7.JPG"/>
        <xdr:cNvPicPr/>
      </xdr:nvPicPr>
      <xdr:blipFill>
        <a:blip xmlns:r="http://schemas.openxmlformats.org/officeDocument/2006/relationships" r:embed="rId5"/>
        <a:srcRect/>
        <a:stretch>
          <a:fillRect/>
        </a:stretch>
      </xdr:blipFill>
      <xdr:spPr bwMode="auto">
        <a:xfrm>
          <a:off x="13912272" y="13658273"/>
          <a:ext cx="2112818" cy="903893"/>
        </a:xfrm>
        <a:prstGeom prst="rect">
          <a:avLst/>
        </a:prstGeom>
        <a:noFill/>
        <a:ln w="9525">
          <a:noFill/>
          <a:miter lim="800000"/>
          <a:headEnd/>
          <a:tailEnd/>
        </a:ln>
      </xdr:spPr>
    </xdr:pic>
    <xdr:clientData/>
  </xdr:twoCellAnchor>
  <xdr:twoCellAnchor editAs="oneCell">
    <xdr:from>
      <xdr:col>9</xdr:col>
      <xdr:colOff>311726</xdr:colOff>
      <xdr:row>20</xdr:row>
      <xdr:rowOff>323273</xdr:rowOff>
    </xdr:from>
    <xdr:to>
      <xdr:col>9</xdr:col>
      <xdr:colOff>2078181</xdr:colOff>
      <xdr:row>20</xdr:row>
      <xdr:rowOff>1177636</xdr:rowOff>
    </xdr:to>
    <xdr:pic>
      <xdr:nvPicPr>
        <xdr:cNvPr id="11" name="Imagen 10" descr="I:\ecuaciones tema 9\imagenes\8.JPG"/>
        <xdr:cNvPicPr/>
      </xdr:nvPicPr>
      <xdr:blipFill>
        <a:blip xmlns:r="http://schemas.openxmlformats.org/officeDocument/2006/relationships" r:embed="rId6"/>
        <a:srcRect/>
        <a:stretch>
          <a:fillRect/>
        </a:stretch>
      </xdr:blipFill>
      <xdr:spPr bwMode="auto">
        <a:xfrm>
          <a:off x="14004635" y="15228455"/>
          <a:ext cx="1766455" cy="854363"/>
        </a:xfrm>
        <a:prstGeom prst="rect">
          <a:avLst/>
        </a:prstGeom>
        <a:noFill/>
        <a:ln w="9525">
          <a:noFill/>
          <a:miter lim="800000"/>
          <a:headEnd/>
          <a:tailEnd/>
        </a:ln>
      </xdr:spPr>
    </xdr:pic>
    <xdr:clientData/>
  </xdr:twoCellAnchor>
  <xdr:twoCellAnchor editAs="oneCell">
    <xdr:from>
      <xdr:col>9</xdr:col>
      <xdr:colOff>288637</xdr:colOff>
      <xdr:row>21</xdr:row>
      <xdr:rowOff>519545</xdr:rowOff>
    </xdr:from>
    <xdr:to>
      <xdr:col>9</xdr:col>
      <xdr:colOff>2355273</xdr:colOff>
      <xdr:row>21</xdr:row>
      <xdr:rowOff>1366289</xdr:rowOff>
    </xdr:to>
    <xdr:pic>
      <xdr:nvPicPr>
        <xdr:cNvPr id="12" name="Imagen 11" descr="I:\ecuaciones tema 9\imagenes\9.JPG"/>
        <xdr:cNvPicPr/>
      </xdr:nvPicPr>
      <xdr:blipFill>
        <a:blip xmlns:r="http://schemas.openxmlformats.org/officeDocument/2006/relationships" r:embed="rId7"/>
        <a:srcRect/>
        <a:stretch>
          <a:fillRect/>
        </a:stretch>
      </xdr:blipFill>
      <xdr:spPr bwMode="auto">
        <a:xfrm>
          <a:off x="13981546" y="16821727"/>
          <a:ext cx="2066636" cy="846744"/>
        </a:xfrm>
        <a:prstGeom prst="rect">
          <a:avLst/>
        </a:prstGeom>
        <a:noFill/>
        <a:ln w="9525">
          <a:noFill/>
          <a:miter lim="800000"/>
          <a:headEnd/>
          <a:tailEnd/>
        </a:ln>
      </xdr:spPr>
    </xdr:pic>
    <xdr:clientData/>
  </xdr:twoCellAnchor>
  <xdr:twoCellAnchor editAs="oneCell">
    <xdr:from>
      <xdr:col>9</xdr:col>
      <xdr:colOff>265546</xdr:colOff>
      <xdr:row>22</xdr:row>
      <xdr:rowOff>646544</xdr:rowOff>
    </xdr:from>
    <xdr:to>
      <xdr:col>9</xdr:col>
      <xdr:colOff>2320637</xdr:colOff>
      <xdr:row>22</xdr:row>
      <xdr:rowOff>1286163</xdr:rowOff>
    </xdr:to>
    <xdr:pic>
      <xdr:nvPicPr>
        <xdr:cNvPr id="13" name="Imagen 12" descr="I:\ecuaciones tema 9\imagenes\10.JPG"/>
        <xdr:cNvPicPr/>
      </xdr:nvPicPr>
      <xdr:blipFill>
        <a:blip xmlns:r="http://schemas.openxmlformats.org/officeDocument/2006/relationships" r:embed="rId8"/>
        <a:srcRect/>
        <a:stretch>
          <a:fillRect/>
        </a:stretch>
      </xdr:blipFill>
      <xdr:spPr bwMode="auto">
        <a:xfrm>
          <a:off x="13958455" y="18645908"/>
          <a:ext cx="2055091" cy="639619"/>
        </a:xfrm>
        <a:prstGeom prst="rect">
          <a:avLst/>
        </a:prstGeom>
        <a:noFill/>
        <a:ln w="9525">
          <a:noFill/>
          <a:miter lim="800000"/>
          <a:headEnd/>
          <a:tailEnd/>
        </a:ln>
      </xdr:spPr>
    </xdr:pic>
    <xdr:clientData/>
  </xdr:twoCellAnchor>
  <xdr:twoCellAnchor editAs="oneCell">
    <xdr:from>
      <xdr:col>9</xdr:col>
      <xdr:colOff>138545</xdr:colOff>
      <xdr:row>23</xdr:row>
      <xdr:rowOff>230909</xdr:rowOff>
    </xdr:from>
    <xdr:to>
      <xdr:col>9</xdr:col>
      <xdr:colOff>2510905</xdr:colOff>
      <xdr:row>23</xdr:row>
      <xdr:rowOff>1745384</xdr:rowOff>
    </xdr:to>
    <xdr:pic>
      <xdr:nvPicPr>
        <xdr:cNvPr id="14" name="Imagen 13" descr="I:\ecuaciones tema 9\imagenes\11.JPG"/>
        <xdr:cNvPicPr/>
      </xdr:nvPicPr>
      <xdr:blipFill>
        <a:blip xmlns:r="http://schemas.openxmlformats.org/officeDocument/2006/relationships" r:embed="rId9"/>
        <a:srcRect/>
        <a:stretch>
          <a:fillRect/>
        </a:stretch>
      </xdr:blipFill>
      <xdr:spPr bwMode="auto">
        <a:xfrm>
          <a:off x="13831454" y="20193000"/>
          <a:ext cx="2372360" cy="1514475"/>
        </a:xfrm>
        <a:prstGeom prst="rect">
          <a:avLst/>
        </a:prstGeom>
        <a:noFill/>
        <a:ln w="9525">
          <a:noFill/>
          <a:miter lim="800000"/>
          <a:headEnd/>
          <a:tailEnd/>
        </a:ln>
      </xdr:spPr>
    </xdr:pic>
    <xdr:clientData/>
  </xdr:twoCellAnchor>
  <xdr:twoCellAnchor editAs="oneCell">
    <xdr:from>
      <xdr:col>9</xdr:col>
      <xdr:colOff>31750</xdr:colOff>
      <xdr:row>24</xdr:row>
      <xdr:rowOff>539750</xdr:rowOff>
    </xdr:from>
    <xdr:to>
      <xdr:col>9</xdr:col>
      <xdr:colOff>2588260</xdr:colOff>
      <xdr:row>24</xdr:row>
      <xdr:rowOff>1911350</xdr:rowOff>
    </xdr:to>
    <xdr:pic>
      <xdr:nvPicPr>
        <xdr:cNvPr id="15" name="Imagen 14" descr="I:\ecuaciones tema 9\imagenes\12.JPG"/>
        <xdr:cNvPicPr/>
      </xdr:nvPicPr>
      <xdr:blipFill>
        <a:blip xmlns:r="http://schemas.openxmlformats.org/officeDocument/2006/relationships" r:embed="rId10"/>
        <a:srcRect/>
        <a:stretch>
          <a:fillRect/>
        </a:stretch>
      </xdr:blipFill>
      <xdr:spPr bwMode="auto">
        <a:xfrm>
          <a:off x="13716000" y="22526625"/>
          <a:ext cx="2556510" cy="1371600"/>
        </a:xfrm>
        <a:prstGeom prst="rect">
          <a:avLst/>
        </a:prstGeom>
        <a:noFill/>
        <a:ln w="9525">
          <a:noFill/>
          <a:miter lim="800000"/>
          <a:headEnd/>
          <a:tailEnd/>
        </a:ln>
      </xdr:spPr>
    </xdr:pic>
    <xdr:clientData/>
  </xdr:twoCellAnchor>
  <xdr:twoCellAnchor editAs="oneCell">
    <xdr:from>
      <xdr:col>9</xdr:col>
      <xdr:colOff>190500</xdr:colOff>
      <xdr:row>25</xdr:row>
      <xdr:rowOff>301625</xdr:rowOff>
    </xdr:from>
    <xdr:to>
      <xdr:col>9</xdr:col>
      <xdr:colOff>2533650</xdr:colOff>
      <xdr:row>25</xdr:row>
      <xdr:rowOff>1604645</xdr:rowOff>
    </xdr:to>
    <xdr:pic>
      <xdr:nvPicPr>
        <xdr:cNvPr id="16" name="Imagen 15" descr="I:\ecuaciones tema 9\imagenes\13.JPG"/>
        <xdr:cNvPicPr/>
      </xdr:nvPicPr>
      <xdr:blipFill>
        <a:blip xmlns:r="http://schemas.openxmlformats.org/officeDocument/2006/relationships" r:embed="rId11"/>
        <a:srcRect/>
        <a:stretch>
          <a:fillRect/>
        </a:stretch>
      </xdr:blipFill>
      <xdr:spPr bwMode="auto">
        <a:xfrm>
          <a:off x="13874750" y="24638000"/>
          <a:ext cx="2343150" cy="13030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6350</xdr:rowOff>
        </xdr:from>
        <xdr:to>
          <xdr:col>2</xdr:col>
          <xdr:colOff>1041400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6350</xdr:rowOff>
        </xdr:from>
        <xdr:to>
          <xdr:col>3</xdr:col>
          <xdr:colOff>863600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40" zoomScaleNormal="40" zoomScalePageLayoutView="140" workbookViewId="0">
      <pane ySplit="9" topLeftCell="A24" activePane="bottomLeft" state="frozen"/>
      <selection pane="bottomLeft" activeCell="K24" sqref="K24"/>
    </sheetView>
  </sheetViews>
  <sheetFormatPr baseColWidth="10" defaultColWidth="10.83203125" defaultRowHeight="12.5" x14ac:dyDescent="0.25"/>
  <cols>
    <col min="1" max="1" width="7" style="2" customWidth="1"/>
    <col min="2" max="2" width="21" style="2" customWidth="1"/>
    <col min="3" max="3" width="21.1640625" style="2" customWidth="1"/>
    <col min="4" max="4" width="15.5" style="2" customWidth="1"/>
    <col min="5" max="5" width="17.25" style="2" customWidth="1"/>
    <col min="6" max="6" width="28.1640625" style="2" customWidth="1"/>
    <col min="7" max="7" width="20.4140625" style="2" customWidth="1"/>
    <col min="8" max="8" width="28.58203125" style="2" customWidth="1"/>
    <col min="9" max="9" width="20.414062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 xml:space="preserve">Ubicación de la imagen en el recurso </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5" x14ac:dyDescent="0.35">
      <c r="A3" s="1"/>
      <c r="B3" s="4" t="s">
        <v>8</v>
      </c>
      <c r="C3" s="87">
        <v>9</v>
      </c>
      <c r="D3" s="88"/>
      <c r="F3" s="80">
        <v>42432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103104938</v>
      </c>
      <c r="C10" s="20" t="str">
        <f t="shared" ref="C10:C41" si="0">IF(OR(B10&lt;&gt;"",J10&lt;&gt;""),IF($G$4="Recurso",CONCATENATE($G$4," ",$G$5),$G$4),"")</f>
        <v>Cuaderno de Estudio</v>
      </c>
      <c r="D10" s="63" t="s">
        <v>191</v>
      </c>
      <c r="E10" s="63" t="s">
        <v>154</v>
      </c>
      <c r="F10" s="13" t="str">
        <f t="shared" ref="F10" si="1">IF(OR(B10&lt;&gt;"",J10&lt;&gt;""),CONCATENATE($C$7,"_",$A10,IF($G$4="Cuaderno de Estudio","_small",CONCATENATE(IF(I10="","","n"),IF(LEFT($G$5,1)="F",".jpg",".png")))),"")</f>
        <v>MA_09_09_CO_IMG01_small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03.5" customHeight="1" x14ac:dyDescent="0.25">
      <c r="A11" s="12" t="str">
        <f t="shared" ref="A11:A18" si="3">IF(OR(B11&lt;&gt;"",J11&lt;&gt;""),CONCATENATE(LEFT(A10,3),IF(MID(A10,4,2)+1&lt;10,CONCATENATE("0",MID(A10,4,2)+1))),"")</f>
        <v>IMG02</v>
      </c>
      <c r="B11" s="62" t="s">
        <v>193</v>
      </c>
      <c r="C11" s="20" t="str">
        <f t="shared" si="0"/>
        <v>Cuaderno de Estudio</v>
      </c>
      <c r="D11" s="63" t="s">
        <v>194</v>
      </c>
      <c r="E11" s="63" t="s">
        <v>154</v>
      </c>
      <c r="F11" s="13" t="str">
        <f t="shared" ref="F11:F74" si="4">IF(OR(B11&lt;&gt;"",J11&lt;&gt;""),CONCATENATE($C$7,"_",$A11,IF($G$4="Cuaderno de Estudio","_small",CONCATENATE(IF(I11="","","n"),IF(LEFT($G$5,1)="F",".jpg",".png")))),"")</f>
        <v>MA_09_09_CO_IMG02_small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195</v>
      </c>
      <c r="O11" s="2" t="str">
        <f>'Definición técnica de imagenes'!A13</f>
        <v>M101</v>
      </c>
    </row>
    <row r="12" spans="1:16" s="11" customFormat="1" ht="94.5" customHeight="1" x14ac:dyDescent="0.25">
      <c r="A12" s="12" t="str">
        <f t="shared" si="3"/>
        <v>IMG03</v>
      </c>
      <c r="B12" s="62" t="s">
        <v>193</v>
      </c>
      <c r="C12" s="20" t="str">
        <f t="shared" si="0"/>
        <v>Cuaderno de Estudio</v>
      </c>
      <c r="D12" s="63" t="s">
        <v>194</v>
      </c>
      <c r="E12" s="63" t="s">
        <v>153</v>
      </c>
      <c r="F12" s="13" t="str">
        <f t="shared" si="4"/>
        <v>MA_09_09_CO_IMG03_small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196</v>
      </c>
      <c r="O12" s="2" t="str">
        <f>'Definición técnica de imagenes'!A18</f>
        <v>Diaporama F1</v>
      </c>
    </row>
    <row r="13" spans="1:16" s="11" customFormat="1" ht="85.5" customHeight="1" x14ac:dyDescent="0.35">
      <c r="A13" s="12" t="str">
        <f t="shared" si="3"/>
        <v>IMG04</v>
      </c>
      <c r="B13" s="62" t="s">
        <v>193</v>
      </c>
      <c r="C13" s="20" t="str">
        <f t="shared" si="0"/>
        <v>Cuaderno de Estudio</v>
      </c>
      <c r="D13" s="63" t="s">
        <v>194</v>
      </c>
      <c r="E13" s="63" t="s">
        <v>153</v>
      </c>
      <c r="F13" s="13" t="str">
        <f t="shared" si="4"/>
        <v>MA_09_09_CO_IMG04_small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c r="K13" s="64" t="s">
        <v>197</v>
      </c>
      <c r="O13" s="2" t="str">
        <f>'Definición técnica de imagenes'!A19</f>
        <v>F4</v>
      </c>
    </row>
    <row r="14" spans="1:16" s="11" customFormat="1" ht="96.5" customHeight="1" x14ac:dyDescent="0.35">
      <c r="A14" s="12" t="str">
        <f t="shared" si="3"/>
        <v>IMG05</v>
      </c>
      <c r="B14" s="62" t="s">
        <v>193</v>
      </c>
      <c r="C14" s="20" t="str">
        <f t="shared" si="0"/>
        <v>Cuaderno de Estudio</v>
      </c>
      <c r="D14" s="63" t="s">
        <v>194</v>
      </c>
      <c r="E14" s="63" t="s">
        <v>154</v>
      </c>
      <c r="F14" s="13" t="str">
        <f t="shared" si="4"/>
        <v>MA_09_09_CO_IMG05_small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c r="K14" s="64" t="s">
        <v>198</v>
      </c>
      <c r="O14" s="2" t="str">
        <f>'Definición técnica de imagenes'!A22</f>
        <v>F6</v>
      </c>
    </row>
    <row r="15" spans="1:16" s="11" customFormat="1" ht="99.5" customHeight="1" x14ac:dyDescent="0.25">
      <c r="A15" s="12" t="str">
        <f t="shared" si="3"/>
        <v>IMG06</v>
      </c>
      <c r="B15" s="62">
        <v>30590491</v>
      </c>
      <c r="C15" s="20" t="str">
        <f t="shared" si="0"/>
        <v>Cuaderno de Estudio</v>
      </c>
      <c r="D15" s="63" t="s">
        <v>191</v>
      </c>
      <c r="E15" s="63" t="s">
        <v>154</v>
      </c>
      <c r="F15" s="13" t="str">
        <f t="shared" si="4"/>
        <v>MA_09_09_CO_IMG06_small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MA_09_09_CO_IMG06_zoom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199</v>
      </c>
      <c r="K15" s="66"/>
      <c r="O15" s="2" t="str">
        <f>'Definición técnica de imagenes'!A24</f>
        <v>F6B</v>
      </c>
    </row>
    <row r="16" spans="1:16" s="11" customFormat="1" ht="109.5" customHeight="1" x14ac:dyDescent="0.25">
      <c r="A16" s="12" t="str">
        <f t="shared" si="3"/>
        <v>IMG07</v>
      </c>
      <c r="B16" s="62" t="s">
        <v>193</v>
      </c>
      <c r="C16" s="20" t="str">
        <f t="shared" si="0"/>
        <v>Cuaderno de Estudio</v>
      </c>
      <c r="D16" s="63" t="s">
        <v>194</v>
      </c>
      <c r="E16" s="63" t="s">
        <v>153</v>
      </c>
      <c r="F16" s="13" t="str">
        <f t="shared" si="4"/>
        <v>MA_09_09_CO_IMG07_small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MA_09_09_CO_IMG07_zoom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00.5" customHeight="1" x14ac:dyDescent="0.35">
      <c r="A17" s="12" t="str">
        <f t="shared" si="3"/>
        <v>IMG08</v>
      </c>
      <c r="B17" s="62" t="s">
        <v>193</v>
      </c>
      <c r="C17" s="20" t="str">
        <f t="shared" si="0"/>
        <v>Cuaderno de Estudio</v>
      </c>
      <c r="D17" s="63" t="s">
        <v>194</v>
      </c>
      <c r="E17" s="63" t="s">
        <v>153</v>
      </c>
      <c r="F17" s="13" t="str">
        <f t="shared" si="4"/>
        <v>MA_09_09_CO_IMG08_small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MA_09_09_CO_IMG08_zoom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c r="K17" s="66" t="s">
        <v>200</v>
      </c>
      <c r="O17" s="2" t="str">
        <f>'Definición técnica de imagenes'!A27</f>
        <v>F7B</v>
      </c>
    </row>
    <row r="18" spans="1:15" s="11" customFormat="1" ht="81" customHeight="1" x14ac:dyDescent="0.35">
      <c r="A18" s="12" t="str">
        <f t="shared" si="3"/>
        <v>IMG09</v>
      </c>
      <c r="B18" s="62" t="s">
        <v>193</v>
      </c>
      <c r="C18" s="20" t="str">
        <f t="shared" si="0"/>
        <v>Cuaderno de Estudio</v>
      </c>
      <c r="D18" s="63" t="s">
        <v>194</v>
      </c>
      <c r="E18" s="63" t="s">
        <v>153</v>
      </c>
      <c r="F18" s="13" t="str">
        <f t="shared" si="4"/>
        <v>MA_09_09_CO_IMG09_small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MA_09_09_CO_IMG09_zoom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c r="K18" s="66"/>
      <c r="O18" s="2" t="str">
        <f>'Definición técnica de imagenes'!A30</f>
        <v>F8</v>
      </c>
    </row>
    <row r="19" spans="1:15" s="11" customFormat="1" ht="98" customHeight="1" x14ac:dyDescent="0.25">
      <c r="A19" s="12" t="str">
        <f t="shared" ref="A19:A50" si="6">IF(OR(B19&lt;&gt;"",J19&lt;&gt;""),CONCATENATE(LEFT(A18,3),IF(MID(A18,4,2)+1&lt;10,CONCATENATE("0",MID(A18,4,2)+1),MID(A18,4,2)+1)),"")</f>
        <v>IMG10</v>
      </c>
      <c r="B19" s="62" t="s">
        <v>193</v>
      </c>
      <c r="C19" s="20" t="str">
        <f t="shared" si="0"/>
        <v>Cuaderno de Estudio</v>
      </c>
      <c r="D19" s="63" t="s">
        <v>194</v>
      </c>
      <c r="E19" s="63" t="s">
        <v>153</v>
      </c>
      <c r="F19" s="13" t="str">
        <f t="shared" si="4"/>
        <v>MA_09_09_CO_IMG10_small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MA_09_09_CO_IMG10_zoom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27" customHeight="1" x14ac:dyDescent="0.25">
      <c r="A20" s="12" t="str">
        <f t="shared" si="6"/>
        <v>IMG11</v>
      </c>
      <c r="B20" s="62" t="s">
        <v>193</v>
      </c>
      <c r="C20" s="20" t="str">
        <f t="shared" si="0"/>
        <v>Cuaderno de Estudio</v>
      </c>
      <c r="D20" s="63" t="s">
        <v>194</v>
      </c>
      <c r="E20" s="63" t="s">
        <v>153</v>
      </c>
      <c r="F20" s="13" t="str">
        <f t="shared" si="4"/>
        <v>MA_09_09_CO_IMG11_small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MA_09_09_CO_IMG11_zoom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110" customHeight="1" x14ac:dyDescent="0.25">
      <c r="A21" s="12" t="str">
        <f t="shared" si="6"/>
        <v>IMG12</v>
      </c>
      <c r="B21" s="62" t="s">
        <v>193</v>
      </c>
      <c r="C21" s="20" t="str">
        <f t="shared" si="0"/>
        <v>Cuaderno de Estudio</v>
      </c>
      <c r="D21" s="63" t="s">
        <v>194</v>
      </c>
      <c r="E21" s="63" t="s">
        <v>153</v>
      </c>
      <c r="F21" s="13" t="str">
        <f t="shared" si="4"/>
        <v>MA_09_09_CO_IMG12_small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MA_09_09_CO_IMG12_zoom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ht="133.5" customHeight="1" x14ac:dyDescent="0.25">
      <c r="A22" s="12" t="str">
        <f t="shared" si="6"/>
        <v>IMG13</v>
      </c>
      <c r="B22" s="62" t="s">
        <v>193</v>
      </c>
      <c r="C22" s="20" t="str">
        <f t="shared" si="0"/>
        <v>Cuaderno de Estudio</v>
      </c>
      <c r="D22" s="63" t="s">
        <v>194</v>
      </c>
      <c r="E22" s="63" t="s">
        <v>153</v>
      </c>
      <c r="F22" s="13" t="str">
        <f t="shared" si="4"/>
        <v>MA_09_09_CO_IMG13_small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MA_09_09_CO_IMG13_zoom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54.5" customHeight="1" x14ac:dyDescent="0.25">
      <c r="A23" s="12" t="str">
        <f t="shared" si="6"/>
        <v>IMG14</v>
      </c>
      <c r="B23" s="62" t="s">
        <v>193</v>
      </c>
      <c r="C23" s="20" t="str">
        <f t="shared" si="0"/>
        <v>Cuaderno de Estudio</v>
      </c>
      <c r="D23" s="63" t="s">
        <v>194</v>
      </c>
      <c r="E23" s="63" t="s">
        <v>153</v>
      </c>
      <c r="F23" s="13" t="str">
        <f t="shared" si="4"/>
        <v>MA_09_09_CO_IMG14_small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MA_09_09_CO_IMG14_zoom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60.5" customHeight="1" x14ac:dyDescent="0.25">
      <c r="A24" s="12" t="str">
        <f t="shared" si="6"/>
        <v>IMG15</v>
      </c>
      <c r="B24" s="62" t="s">
        <v>193</v>
      </c>
      <c r="C24" s="20" t="str">
        <f t="shared" si="0"/>
        <v>Cuaderno de Estudio</v>
      </c>
      <c r="D24" s="63" t="s">
        <v>194</v>
      </c>
      <c r="E24" s="63" t="s">
        <v>153</v>
      </c>
      <c r="F24" s="13" t="str">
        <f t="shared" si="4"/>
        <v>MA_09_09_CO_IMG15_small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MA_09_09_CO_IMG15_zoom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85" customHeight="1" x14ac:dyDescent="0.25">
      <c r="A25" s="12" t="str">
        <f t="shared" si="6"/>
        <v>IMG16</v>
      </c>
      <c r="B25" s="62" t="s">
        <v>193</v>
      </c>
      <c r="C25" s="20" t="str">
        <f t="shared" si="0"/>
        <v>Cuaderno de Estudio</v>
      </c>
      <c r="D25" s="63" t="s">
        <v>194</v>
      </c>
      <c r="E25" s="63" t="s">
        <v>153</v>
      </c>
      <c r="F25" s="13" t="str">
        <f t="shared" si="4"/>
        <v>MA_09_09_CO_IMG16_small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MA_09_09_CO_IMG16_zoom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ht="140" customHeight="1" x14ac:dyDescent="0.25">
      <c r="A26" s="12" t="str">
        <f t="shared" si="6"/>
        <v>IMG17</v>
      </c>
      <c r="B26" s="62" t="s">
        <v>193</v>
      </c>
      <c r="C26" s="20" t="str">
        <f t="shared" si="0"/>
        <v>Cuaderno de Estudio</v>
      </c>
      <c r="D26" s="63" t="s">
        <v>194</v>
      </c>
      <c r="E26" s="63" t="s">
        <v>153</v>
      </c>
      <c r="F26" s="13" t="str">
        <f t="shared" si="4"/>
        <v>MA_09_09_CO_IMG17_small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MA_09_09_CO_IMG17_zoom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9</xdr:col>
                <xdr:colOff>889000</xdr:colOff>
                <xdr:row>12</xdr:row>
                <xdr:rowOff>69850</xdr:rowOff>
              </from>
              <to>
                <xdr:col>9</xdr:col>
                <xdr:colOff>1511300</xdr:colOff>
                <xdr:row>12</xdr:row>
                <xdr:rowOff>1016000</xdr:rowOff>
              </to>
            </anchor>
          </objectPr>
        </oleObject>
      </mc:Choice>
      <mc:Fallback>
        <oleObject progId="PBrush" shapeId="2050" r:id="rId4"/>
      </mc:Fallback>
    </mc:AlternateContent>
    <mc:AlternateContent xmlns:mc="http://schemas.openxmlformats.org/markup-compatibility/2006">
      <mc:Choice Requires="x14">
        <oleObject progId="PBrush" shapeId="2052" r:id="rId6">
          <objectPr defaultSize="0" autoPict="0" r:id="rId7">
            <anchor moveWithCells="1" sizeWithCells="1">
              <from>
                <xdr:col>9</xdr:col>
                <xdr:colOff>812800</xdr:colOff>
                <xdr:row>13</xdr:row>
                <xdr:rowOff>203200</xdr:rowOff>
              </from>
              <to>
                <xdr:col>9</xdr:col>
                <xdr:colOff>1841500</xdr:colOff>
                <xdr:row>13</xdr:row>
                <xdr:rowOff>1003300</xdr:rowOff>
              </to>
            </anchor>
          </objectPr>
        </oleObject>
      </mc:Choice>
      <mc:Fallback>
        <oleObject progId="PBrush" shapeId="2052" r:id="rId6"/>
      </mc:Fallback>
    </mc:AlternateContent>
    <mc:AlternateContent xmlns:mc="http://schemas.openxmlformats.org/markup-compatibility/2006">
      <mc:Choice Requires="x14">
        <oleObject progId="PBrush" shapeId="2053" r:id="rId8">
          <objectPr defaultSize="0" autoPict="0" r:id="rId9">
            <anchor moveWithCells="1" sizeWithCells="1">
              <from>
                <xdr:col>9</xdr:col>
                <xdr:colOff>520700</xdr:colOff>
                <xdr:row>16</xdr:row>
                <xdr:rowOff>107950</xdr:rowOff>
              </from>
              <to>
                <xdr:col>9</xdr:col>
                <xdr:colOff>2260600</xdr:colOff>
                <xdr:row>16</xdr:row>
                <xdr:rowOff>1187450</xdr:rowOff>
              </to>
            </anchor>
          </objectPr>
        </oleObject>
      </mc:Choice>
      <mc:Fallback>
        <oleObject progId="PBrush" shapeId="2053" r:id="rId8"/>
      </mc:Fallback>
    </mc:AlternateContent>
    <mc:AlternateContent xmlns:mc="http://schemas.openxmlformats.org/markup-compatibility/2006">
      <mc:Choice Requires="x14">
        <oleObject progId="PBrush" shapeId="2054" r:id="rId10">
          <objectPr defaultSize="0" autoPict="0" r:id="rId11">
            <anchor moveWithCells="1" sizeWithCells="1">
              <from>
                <xdr:col>9</xdr:col>
                <xdr:colOff>406400</xdr:colOff>
                <xdr:row>17</xdr:row>
                <xdr:rowOff>139700</xdr:rowOff>
              </from>
              <to>
                <xdr:col>9</xdr:col>
                <xdr:colOff>2368550</xdr:colOff>
                <xdr:row>17</xdr:row>
                <xdr:rowOff>819150</xdr:rowOff>
              </to>
            </anchor>
          </objectPr>
        </oleObject>
      </mc:Choice>
      <mc:Fallback>
        <oleObject progId="PBrush" shapeId="2054"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711200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711200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6350</xdr:rowOff>
                  </from>
                  <to>
                    <xdr:col>2</xdr:col>
                    <xdr:colOff>1041400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6350</xdr:rowOff>
                  </from>
                  <to>
                    <xdr:col>3</xdr:col>
                    <xdr:colOff>863600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6.9140625" style="22" customWidth="1"/>
    <col min="4" max="4" width="12.75" style="22" customWidth="1"/>
    <col min="5" max="5" width="6.83203125" style="22" customWidth="1"/>
    <col min="6" max="6" width="12.83203125" style="22" customWidth="1"/>
    <col min="7" max="7" width="12.664062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3"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7" customFormat="1" ht="14.75" customHeight="1" x14ac:dyDescent="0.35">
      <c r="A15" s="75" t="s">
        <v>96</v>
      </c>
      <c r="B15" s="75"/>
      <c r="C15" s="75" t="s">
        <v>97</v>
      </c>
      <c r="D15" s="76" t="s">
        <v>98</v>
      </c>
      <c r="E15" s="75" t="s">
        <v>93</v>
      </c>
      <c r="F15" s="75" t="s">
        <v>117</v>
      </c>
      <c r="G15" s="75"/>
      <c r="H15" s="76" t="s">
        <v>122</v>
      </c>
      <c r="I15" s="75"/>
      <c r="J15" s="77"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2"/>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2"/>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2016-03-04T04:30:25Z</dcterms:modified>
</cp:coreProperties>
</file>