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<sst xmlns="http://schemas.openxmlformats.org/spreadsheetml/2006/main" count="400" uniqueCount="199">
  <si>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</si>
  <si>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</si>
  <si>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</si>
  <si>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</si>
  <si>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</si>
  <si>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</si>
  <si>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</si>
  <si>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</si>
  <si>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</si>
  <si>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</si>
  <si>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</si>
  <si>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</si>
  <si>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</si>
  <si>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</si>
  <si>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</si>
  <si>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</si>
  <si>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</si>
  <si>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</si>
  <si>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</si>
  <si>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</si>
  <si>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</si>
  <si>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</si>
  <si>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</si>
  <si>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</si>
  <si>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</si>
  <si>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</si>
  <si>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</si>
  <si>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</si>
  <si>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</si>
  <si>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</si>
  <si>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</si>
  <si>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</si>
  <si>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</si>
  <si>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</si>
  <si>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</si>
  <si>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</si>
  <si>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</si>
  <si>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</si>
  <si>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</si>
  <si>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</si>
  <si>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</si>
  <si>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</si>
  <si>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</si>
  <si>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</si>
  <si>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</si>
  <si>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</si>
  <si>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</si>
  <si>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</si>
  <si>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</si>
  <si>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</si>
  <si>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</si>
  <si>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</si>
  <si>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</si>
  <si>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</si>
  <si>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</si>
  <si>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</si>
  <si>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</si>
  <si>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</si>
  <si>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</si>
  <si>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</si>
  <si>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</si>
  <si>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</si>
  <si>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</si>
  <si>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</si>
  <si>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</si>
  <si>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</si>
  <si>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</si>
  <si>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</si>
  <si>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</si>
  <si>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</si>
  <si>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</si>
  <si>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</si>
  <si>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</si>
  <si>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</si>
  <si>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</si>
  <si>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</si>
  <si>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</si>
  <si>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</si>
  <si>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</si>
  <si>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</si>
  <si>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</si>
  <si>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</si>
  <si>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</si>
  <si>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</si>
  <si>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</si>
  <si>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</si>
  <si>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</si>
  <si>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</si>
  <si>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</si>
  <si>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</si>
  <si>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</si>
  <si>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</si>
  <si>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</si>
  <si>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</si>
  <si>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</si>
  <si>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</si>
  <si>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</si>
  <si>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</si>
  <si>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</si>
  <si>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</si>
  <si>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</si>
  <si>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</si>
  <si>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</si>
  <si>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</si>
  <si>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</si>
  <si>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</si>
  <si>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</si>
  <si>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</si>
  <si>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</si>
  <si>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</si>
  <si>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</si>
  <si>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</si>
  <si>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</si>
  <si>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</si>
  <si>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</si>
  <si>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</si>
  <si>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</si>
  <si>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</si>
  <si>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</si>
  <si>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</si>
  <si>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</si>
  <si>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</si>
  <si>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</si>
  <si>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</si>
  <si>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</si>
  <si>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</si>
  <si>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</si>
  <si>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</si>
  <si>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</si>
  <si>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</si>
  <si>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</si>
  <si>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</si>
  <si>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</si>
  <si>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</si>
  <si>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</si>
  <si>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</si>
  <si>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</si>
  <si>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</si>
  <si>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</si>
  <si>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</si>
  <si>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</si>
  <si>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</si>
  <si>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</si>
  <si>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</si>
  <si>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</si>
  <si>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</si>
  <si>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</si>
  <si>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</si>
  <si>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</si>
  <si>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</si>
  <si>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</si>
  <si>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</si>
  <si>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</si>
  <si>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</si>
  <si>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</si>
  <si>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</si>
  <si>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</si>
  <si>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</si>
  <si>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</si>
  <si>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</si>
  <si>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</si>
  <si>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</si>
  <si>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</si>
  <si>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</si>
  <si>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</si>
  <si>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</si>
  <si>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</si>
  <si>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</si>
  <si>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</si>
  <si>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</si>
  <si>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</si>
  <si>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</si>
  <si>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</si>
  <si>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</si>
  <si>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</si>
  <si>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</si>
  <si>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</si>
  <si>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</si>
  <si>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</si>
  <si>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</si>
  <si>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</si>
  <si>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</si>
  <si>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</si>
  <si>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</si>
  <si>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</si>
  <si>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</si>
  <si>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</si>
  <si>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</si>
  <si>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Ver descripción</t>
  </si>
  <si>
    <t>Ilustración</t>
  </si>
  <si>
    <t>Ver carpeta fórmulas</t>
  </si>
  <si>
    <t>Ver texto archivo Word</t>
  </si>
  <si>
    <t>Colocar el código correspondiente</t>
  </si>
  <si>
    <t>MA_11_06_REC220</t>
  </si>
  <si>
    <t>Utilizar la imagen MA_11_04_REC90_IMG12</t>
  </si>
  <si>
    <t>Se utilizará la misma imagen 4</t>
  </si>
  <si>
    <t>Ver archivo Word</t>
  </si>
  <si>
    <t>Dejar figuras 1 y 2 en normal y las figuras 1, 2, 3 y 4 en la ampliada</t>
  </si>
  <si>
    <t>Se utilizará la misma imagen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</si>
</sst>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5"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95911996</v>
      </c>
      <c r="C10" s="20" t="str">
        <f t="shared" ref="C10:C41" si="0">IF(OR(B10&lt;&gt;"",J10&lt;&gt;""),IF($G$4="Recurso",CONCATENATE($G$4," ",$G$5),$G$4),"")</f>
        <v>Recurso M8A</v>
      </c>
      <c r="D10" s="63" t="s">
        <v>187</v>
      </c>
      <c r="E10" s="63" t="s">
        <v>155</v>
      </c>
      <c r="F10" s="13" t="str">
        <f t="shared" ref="F10" ca="1" si="1">IF(OR(B10&lt;&gt;"",J10&lt;&gt;""),CONCATENATE($C$7,"_",$A10,IF($G$4="Cuaderno de Estudio","_small",CONCATENATE(IF(I10="","","n"),IF(LEFT($G$5,1)="F",".jpg",".png")))),"")</f>
        <v>MA_11_06_REC220_IMG01n.png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188</v>
      </c>
      <c r="C11" s="20" t="str">
        <f t="shared" si="0"/>
        <v>Recurso M8A</v>
      </c>
      <c r="D11" s="63" t="s">
        <v>189</v>
      </c>
      <c r="E11" s="63" t="s">
        <v>155</v>
      </c>
      <c r="F11" s="13" t="str">
        <f t="shared" ref="F11:F74" ca="1" si="4">IF(OR(B11&lt;&gt;"",J11&lt;&gt;""),CONCATENATE($C$7,"_",$A11,IF($G$4="Cuaderno de Estudio","_small",CONCATENATE(IF(I11="","","n"),IF(LEFT($G$5,1)="F",".jpg",".png")))),"")</f>
        <v>MA_11_06_REC220_IMG02n.png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x14ac:dyDescent="0.25">
      <c r="A12" s="12" t="str">
        <f t="shared" si="3"/>
        <v>IMG03</v>
      </c>
      <c r="B12" s="62" t="s">
        <v>188</v>
      </c>
      <c r="C12" s="20" t="str">
        <f t="shared" si="0"/>
        <v>Recurso M8A</v>
      </c>
      <c r="D12" s="63" t="s">
        <v>189</v>
      </c>
      <c r="E12" s="63" t="s">
        <v>155</v>
      </c>
      <c r="F12" s="13" t="str">
        <f t="shared" ca="1" si="4"/>
        <v>MA_11_06_REC220_IMG03n.png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x14ac:dyDescent="0.25">
      <c r="A13" s="12" t="str">
        <f>IF(OR(B13&lt;&gt;"",J13&lt;&gt;""),CONCATENATE(LEFT(A12,3),IF(MID(A12,4,2)+1&lt;10,CONCATENATE("0",MID(A12,4,2)+1))),"")</f>
        <v>IMG04</v>
      </c>
      <c r="B13" s="109">
        <v>97812941</v>
      </c>
      <c r="C13" s="20" t="str">
        <f>IF(OR(B13&lt;&gt;"",J13&lt;&gt;""),IF($G$4="Recurso",CONCATENATE($G$4," ",$G$5),$G$4),"")</f>
        <v>Recurso M8A</v>
      </c>
      <c r="D13" s="63" t="s">
        <v>187</v>
      </c>
      <c r="E13" s="63" t="s">
        <v>155</v>
      </c>
      <c r="F13" s="13" t="str">
        <f ca="1">IF(OR(B13&lt;&gt;"",J13&lt;&gt;""),CONCATENATE($C$7,"_",$A13,IF($G$4="Cuaderno de Estudio","_small",CONCATENATE(IF(I13="","","n"),IF(LEFT($G$5,1)="F",".jpg",".png")))),"")</f>
        <v>MA_11_06_REC220_IMG04n.png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ca="1">IF(AND(I13&lt;&gt;"",I13&lt;&gt;0),IF(OR(B13&lt;&gt;"",J13&lt;&gt;""),CONCATENATE($C$7,"_",$A13,IF($G$4="Cuaderno de Estudio","_zoom",CONCATENATE("a",IF(LEFT($G$5,1)="F",".jpg",".png")))),""),"")</f>
        <v>MA_11_06_REC220_IMG04a.png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7" x14ac:dyDescent="0.25">
      <c r="A14" s="12" t="str">
        <f>IF(OR(B14&lt;&gt;"",J14&lt;&gt;""),CONCATENATE(LEFT(A13,3),IF(MID(A13,4,2)+1&lt;10,CONCATENATE("0",MID(A13,4,2)+1))),"")</f>
        <v>IMG05</v>
      </c>
      <c r="B14" s="62" t="s">
        <v>188</v>
      </c>
      <c r="C14" s="20" t="str">
        <f>IF(OR(B14&lt;&gt;"",J14&lt;&gt;""),IF($G$4="Recurso",CONCATENATE($G$4," ",$G$5),$G$4),"")</f>
        <v>Recurso M8A</v>
      </c>
      <c r="D14" s="63" t="s">
        <v>187</v>
      </c>
      <c r="E14" s="63" t="s">
        <v>155</v>
      </c>
      <c r="F14" s="13" t="str">
        <f ca="1">IF(OR(B14&lt;&gt;"",J14&lt;&gt;""),CONCATENATE($C$7,"_",$A14,IF($G$4="Cuaderno de Estudio","_small",CONCATENATE(IF(I14="","","n"),IF(LEFT($G$5,1)="F",".jpg",".png")))),"")</f>
        <v>MA_11_06_REC220_IMG05n.png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ca="1">IF(AND(I14&lt;&gt;"",I14&lt;&gt;0),IF(OR(B14&lt;&gt;"",J14&lt;&gt;""),CONCATENATE($C$7,"_",$A14,IF($G$4="Cuaderno de Estudio","_zoom",CONCATENATE("a",IF(LEFT($G$5,1)="F",".jpg",".png")))),""),"")</f>
        <v>MA_11_06_REC220_IMG05a.png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t="s">
        <v>192</v>
      </c>
      <c r="O14" s="2" t="str">
        <f>'Definición técnica de imagenes'!A22</f>
        <v>F6</v>
      </c>
    </row>
    <row r="15" spans="1:16" s="11" customFormat="1" x14ac:dyDescent="0.25">
      <c r="A15" s="12" t="str">
        <f t="shared" si="3"/>
        <v>IMG06</v>
      </c>
      <c r="B15" s="62" t="s">
        <v>188</v>
      </c>
      <c r="C15" s="20" t="str">
        <f t="shared" si="0"/>
        <v>Recurso M8A</v>
      </c>
      <c r="D15" s="63" t="s">
        <v>187</v>
      </c>
      <c r="E15" s="63" t="s">
        <v>155</v>
      </c>
      <c r="F15" s="13" t="str">
        <f t="shared" ca="1" si="4"/>
        <v>MA_11_06_REC220_IMG06n.png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ht="14.25" x14ac:dyDescent="0.3">
      <c r="A16" s="12" t="str">
        <f t="shared" si="3"/>
        <v>IMG07</v>
      </c>
      <c r="B16" s="62" t="s">
        <v>188</v>
      </c>
      <c r="C16" s="20" t="str">
        <f t="shared" si="0"/>
        <v>Recurso M8A</v>
      </c>
      <c r="D16" s="63" t="s">
        <v>189</v>
      </c>
      <c r="E16" s="63" t="s">
        <v>155</v>
      </c>
      <c r="F16" s="13" t="str">
        <f t="shared" ca="1" si="4"/>
        <v>MA_11_06_REC220_IMG07n.png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MA_11_06_REC220_IMG07a.png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190</v>
      </c>
      <c r="K16" s="68"/>
      <c r="O16" s="2" t="str">
        <f>'Definición técnica de imagenes'!A25</f>
        <v>F7</v>
      </c>
    </row>
    <row r="17" spans="1:15" s="11" customFormat="1" ht="27" x14ac:dyDescent="0.25">
      <c r="A17" s="12" t="str">
        <f t="shared" si="3"/>
        <v>IMG08</v>
      </c>
      <c r="B17" s="62" t="s">
        <v>188</v>
      </c>
      <c r="C17" s="20" t="str">
        <f t="shared" si="0"/>
        <v>Recurso M8A</v>
      </c>
      <c r="D17" s="63" t="s">
        <v>189</v>
      </c>
      <c r="E17" s="63" t="s">
        <v>155</v>
      </c>
      <c r="F17" s="13" t="str">
        <f t="shared" ca="1" si="4"/>
        <v>MA_11_06_REC220_IMG08n.png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MA_11_06_REC220_IMG08a.png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t="s">
        <v>197</v>
      </c>
      <c r="O17" s="2" t="str">
        <f>'Definición técnica de imagenes'!A27</f>
        <v>F7B</v>
      </c>
    </row>
    <row r="18" spans="1:15" s="11" customFormat="1" x14ac:dyDescent="0.25">
      <c r="A18" s="12" t="str">
        <f t="shared" si="3"/>
        <v>IMG09</v>
      </c>
      <c r="B18" s="62" t="s">
        <v>188</v>
      </c>
      <c r="C18" s="20" t="str">
        <f t="shared" si="0"/>
        <v>Recurso M8A</v>
      </c>
      <c r="D18" s="63" t="s">
        <v>189</v>
      </c>
      <c r="E18" s="63" t="s">
        <v>155</v>
      </c>
      <c r="F18" s="13" t="str">
        <f t="shared" ca="1" si="4"/>
        <v>MA_11_06_REC220_IMG09n.png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MA_11_06_REC220_IMG09a.png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7" t="s">
        <v>190</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t="s">
        <v>188</v>
      </c>
      <c r="C19" s="20" t="str">
        <f t="shared" si="0"/>
        <v>Recurso M8A</v>
      </c>
      <c r="D19" s="63" t="s">
        <v>189</v>
      </c>
      <c r="E19" s="63" t="s">
        <v>155</v>
      </c>
      <c r="F19" s="13" t="str">
        <f t="shared" ca="1" si="4"/>
        <v>MA_11_06_REC220_IMG10n.png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MA_11_06_REC220_IMG10a.png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6"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2016-08-19T22:27:16Z</dcterms:modified>
</cp:coreProperties>
</file>