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5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A29" i="1"/>
  <c r="F29" i="1"/>
  <c r="G29" i="1"/>
  <c r="H29" i="1"/>
  <c r="A28" i="1"/>
  <c r="F28" i="1"/>
  <c r="G28" i="1"/>
  <c r="H28" i="1"/>
  <c r="A27" i="1"/>
  <c r="F27" i="1"/>
  <c r="G27" i="1"/>
  <c r="H27" i="1"/>
  <c r="A26" i="1"/>
  <c r="F26" i="1"/>
  <c r="G26" i="1"/>
  <c r="H26" i="1"/>
  <c r="A25" i="1"/>
  <c r="F25" i="1"/>
  <c r="G25" i="1"/>
  <c r="H25" i="1"/>
  <c r="A24" i="1"/>
  <c r="F24" i="1"/>
  <c r="G24" i="1"/>
  <c r="H24" i="1"/>
  <c r="A22" i="1"/>
  <c r="A23" i="1"/>
  <c r="F23" i="1"/>
  <c r="G23" i="1"/>
  <c r="H23" i="1"/>
  <c r="F22" i="1"/>
  <c r="G22" i="1"/>
  <c r="H22" i="1"/>
  <c r="A21" i="1"/>
  <c r="F21" i="1"/>
  <c r="G21" i="1"/>
  <c r="H21" i="1"/>
  <c r="A20" i="1"/>
  <c r="F20" i="1"/>
  <c r="G20" i="1"/>
  <c r="H20" i="1"/>
  <c r="A19" i="1"/>
  <c r="F19" i="1"/>
  <c r="G19" i="1"/>
  <c r="H19" i="1"/>
  <c r="A18" i="1"/>
  <c r="F18" i="1"/>
  <c r="G18" i="1"/>
  <c r="H18" i="1"/>
  <c r="A17"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<sst xmlns="http://schemas.openxmlformats.org/spreadsheetml/2006/main" count="378" uniqueCount="202">
  <si>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</si>
  <si>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</si>
  <si>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</si>
  <si>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</si>
  <si>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</si>
  <si>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</si>
  <si>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</si>
  <si>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</si>
  <si>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</si>
  <si>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</si>
  <si>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</si>
  <si>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</si>
  <si>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</si>
  <si>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</si>
  <si>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</si>
  <si>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</si>
  <si>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</si>
  <si>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</si>
  <si>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</si>
  <si>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</si>
  <si>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</si>
  <si>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</si>
  <si>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</si>
  <si>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</si>
  <si>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</si>
  <si>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</si>
  <si>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</si>
  <si>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</si>
  <si>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</si>
  <si>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</si>
  <si>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</si>
  <si>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</si>
  <si>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</si>
  <si>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</si>
  <si>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</si>
  <si>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</si>
  <si>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</si>
  <si>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</si>
  <si>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</si>
  <si>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</si>
  <si>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</si>
  <si>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</si>
  <si>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</si>
  <si>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</si>
  <si>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</si>
  <si>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</si>
  <si>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</si>
  <si>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</si>
  <si>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</si>
  <si>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</si>
  <si>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</si>
  <si>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</si>
  <si>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</si>
  <si>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</si>
  <si>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</si>
  <si>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</si>
  <si>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</si>
  <si>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</si>
  <si>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</si>
  <si>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</si>
  <si>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</si>
  <si>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</si>
  <si>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</si>
  <si>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</si>
  <si>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</si>
  <si>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</si>
  <si>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</si>
  <si>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</si>
  <si>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</si>
  <si>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</si>
  <si>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</si>
  <si>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</si>
  <si>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</si>
  <si>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</si>
  <si>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</si>
  <si>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</si>
  <si>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</si>
  <si>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</si>
  <si>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</si>
  <si>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</si>
  <si>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</si>
  <si>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</si>
  <si>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</si>
  <si>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</si>
  <si>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</si>
  <si>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</si>
  <si>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</si>
  <si>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</si>
  <si>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</si>
  <si>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</si>
  <si>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</si>
  <si>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</si>
  <si>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</si>
  <si>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</si>
  <si>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</si>
  <si>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</si>
  <si>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</si>
  <si>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</si>
  <si>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</si>
  <si>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</si>
  <si>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</si>
  <si>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</si>
  <si>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</si>
  <si>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</si>
  <si>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</si>
  <si>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</si>
  <si>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</si>
  <si>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</si>
  <si>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</si>
  <si>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</si>
  <si>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</si>
  <si>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</si>
  <si>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</si>
  <si>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</si>
  <si>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</si>
  <si>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</si>
  <si>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</si>
  <si>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</si>
  <si>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</si>
  <si>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</si>
  <si>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</si>
  <si>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</si>
  <si>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</si>
  <si>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</si>
  <si>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</si>
  <si>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</si>
  <si>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</si>
  <si>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</si>
  <si>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</si>
  <si>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</si>
  <si>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</si>
  <si>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</si>
  <si>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</si>
  <si>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</si>
  <si>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</si>
  <si>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</si>
  <si>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</si>
  <si>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</si>
  <si>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</si>
  <si>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</si>
  <si>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</si>
  <si>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</si>
  <si>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</si>
  <si>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</si>
  <si>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</si>
  <si>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</si>
  <si>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</si>
  <si>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</si>
  <si>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</si>
  <si>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</si>
  <si>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</si>
  <si>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</si>
  <si>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</si>
  <si>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</si>
  <si>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</si>
  <si>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</si>
  <si>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</si>
  <si>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</si>
  <si>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</si>
  <si>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</si>
  <si>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</si>
  <si>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</si>
  <si>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</si>
  <si>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</si>
  <si>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</si>
  <si>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</si>
  <si>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</si>
  <si>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</si>
  <si>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</si>
  <si>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</si>
  <si>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</si>
  <si>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</si>
  <si>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</si>
  <si>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</si>
  <si>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</si>
  <si>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</si>
  <si>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</si>
  <si>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</si>
  <si>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</si>
  <si>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</si>
  <si>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</si>
  <si>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</si>
  <si>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</si>
  <si>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</si>
  <si>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</si>
  <si>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</si>
  <si>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</si>
  <si>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</si>
  <si>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números decimales</t>
  </si>
  <si>
    <t>MA_06_07_CO_REC280</t>
  </si>
  <si>
    <t>185425061 Ver archivo</t>
  </si>
  <si>
    <t>38717218 Ver archivo</t>
  </si>
  <si>
    <t>308679941 Ver archivo</t>
  </si>
  <si>
    <t>Es la misma IMG04 con otro texto, ver archivo</t>
  </si>
  <si>
    <t>287652752 Ver archivo</t>
  </si>
  <si>
    <t>189402425 Ver archivo</t>
  </si>
  <si>
    <t>195015365 Ver archivo</t>
  </si>
  <si>
    <t>211291369 Ver archivo</t>
  </si>
  <si>
    <t>171894422 Ver archivo</t>
  </si>
  <si>
    <t>La misma IMG11 con otro texto</t>
  </si>
  <si>
    <t>108895520 Ver archivo anexo</t>
  </si>
  <si>
    <t>210711037 Ver archivo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</si>
</sst>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24" activePane="bottomLeft" state="frozen"/>
      <selection pane="bottomLeft" activeCell="B29" sqref="B2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F6</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262928525</v>
      </c>
      <c r="C10" s="20" t="str">
        <f t="shared" ref="C10:C41" si="0">IF(OR(B10&lt;&gt;"",J10&lt;&gt;""),IF($G$4="Recurso",CONCATENATE($G$4," ",$G$5),$G$4),"")</f>
        <v>Recurso F6</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4" customHeight="1">
      <c r="A11" s="12" t="str">
        <f t="shared" ref="A11:A18" si="3">IF(OR(B11&lt;&gt;"",J11&lt;&gt;""),CONCATENATE(LEFT(A10,3),IF(MID(A10,4,2)+1&lt;10,CONCATENATE("0",MID(A10,4,2)+1))),"")</f>
        <v>IMG02</v>
      </c>
      <c r="B11" s="62">
        <v>212690524</v>
      </c>
      <c r="C11" s="20" t="str">
        <f t="shared" si="0"/>
        <v>Recurso F6</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c r="A12" s="12" t="str">
        <f t="shared" si="3"/>
        <v>IMG03</v>
      </c>
      <c r="B12" s="62">
        <v>171730472</v>
      </c>
      <c r="C12" s="20" t="str">
        <f t="shared" si="0"/>
        <v>Recurso F6</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c r="A13" s="12" t="str">
        <f t="shared" si="3"/>
        <v>IMG04</v>
      </c>
      <c r="B13" s="62" t="s">
        <v>190</v>
      </c>
      <c r="C13" s="20" t="str">
        <f t="shared" si="0"/>
        <v>Recurso F6</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c r="A14" s="12" t="str">
        <f t="shared" si="3"/>
        <v>IMG05</v>
      </c>
      <c r="B14" s="62" t="s">
        <v>191</v>
      </c>
      <c r="C14" s="20" t="str">
        <f t="shared" si="0"/>
        <v>Recurso F6</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c r="A15" s="12" t="str">
        <f t="shared" si="3"/>
        <v>IMG06</v>
      </c>
      <c r="B15" s="62" t="s">
        <v>192</v>
      </c>
      <c r="C15" s="20" t="str">
        <f t="shared" si="0"/>
        <v>Recurso F6</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26">
      <c r="A16" s="12" t="str">
        <f t="shared" si="3"/>
        <v>IMG07</v>
      </c>
      <c r="B16" s="62" t="s">
        <v>193</v>
      </c>
      <c r="C16" s="20" t="str">
        <f t="shared" si="0"/>
        <v>Recurso F6</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c r="A17" s="12" t="str">
        <f t="shared" si="3"/>
        <v>IMG08</v>
      </c>
      <c r="B17" s="62" t="s">
        <v>194</v>
      </c>
      <c r="C17" s="20" t="str">
        <f t="shared" si="0"/>
        <v>Recurso F6</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c r="A18" s="12" t="str">
        <f t="shared" si="3"/>
        <v>IMG09</v>
      </c>
      <c r="B18" s="62" t="s">
        <v>195</v>
      </c>
      <c r="C18" s="20" t="str">
        <f t="shared" si="0"/>
        <v>Recurso F6</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26">
      <c r="A19" s="12" t="str">
        <f t="shared" ref="A19:A50" si="6">IF(OR(B19&lt;&gt;"",J19&lt;&gt;""),CONCATENATE(LEFT(A18,3),IF(MID(A18,4,2)+1&lt;10,CONCATENATE("0",MID(A18,4,2)+1),MID(A18,4,2)+1)),"")</f>
        <v>IMG10</v>
      </c>
      <c r="B19" s="62" t="s">
        <v>193</v>
      </c>
      <c r="C19" s="20" t="str">
        <f t="shared" si="0"/>
        <v>Recurso F6</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c r="A20" s="12" t="str">
        <f t="shared" si="6"/>
        <v>IMG11</v>
      </c>
      <c r="B20" s="62" t="s">
        <v>196</v>
      </c>
      <c r="C20" s="20" t="str">
        <f t="shared" si="0"/>
        <v>Recurso F6</v>
      </c>
      <c r="D20" s="63"/>
      <c r="E20" s="63"/>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c r="K20" s="66"/>
      <c r="O20" s="2" t="str">
        <f>'Definición técnica de imagenes'!A32</f>
        <v>F10B</v>
      </c>
    </row>
    <row r="21" spans="1:15" s="11" customFormat="1">
      <c r="A21" s="12" t="str">
        <f t="shared" si="6"/>
        <v>IMG12</v>
      </c>
      <c r="B21" s="62" t="s">
        <v>197</v>
      </c>
      <c r="C21" s="20" t="str">
        <f t="shared" si="0"/>
        <v>Recurso F6</v>
      </c>
      <c r="D21" s="63"/>
      <c r="E21" s="63"/>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c r="K21" s="66"/>
      <c r="O21" s="2" t="str">
        <f>'Definición técnica de imagenes'!A33</f>
        <v>F11</v>
      </c>
    </row>
    <row r="22" spans="1:15" s="11" customFormat="1">
      <c r="A22" s="12" t="str">
        <f t="shared" si="6"/>
        <v>IMG13</v>
      </c>
      <c r="B22" s="62" t="s">
        <v>198</v>
      </c>
      <c r="C22" s="20" t="str">
        <f t="shared" si="0"/>
        <v>Recurso F6</v>
      </c>
      <c r="D22" s="63"/>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c r="K22" s="69"/>
      <c r="O22" s="2" t="str">
        <f>'Definición técnica de imagenes'!A34</f>
        <v>F12</v>
      </c>
    </row>
    <row r="23" spans="1:15" s="11" customFormat="1">
      <c r="A23" s="12" t="str">
        <f t="shared" si="6"/>
        <v>IMG14</v>
      </c>
      <c r="B23" s="62" t="s">
        <v>198</v>
      </c>
      <c r="C23" s="20" t="str">
        <f t="shared" si="0"/>
        <v>Recurso F6</v>
      </c>
      <c r="D23" s="63"/>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c r="O23" s="2" t="str">
        <f>'Definición técnica de imagenes'!A35</f>
        <v>F13</v>
      </c>
    </row>
    <row r="24" spans="1:15" s="11" customFormat="1" ht="26">
      <c r="A24" s="12" t="str">
        <f t="shared" si="6"/>
        <v>IMG15</v>
      </c>
      <c r="B24" s="62" t="s">
        <v>199</v>
      </c>
      <c r="C24" s="20" t="str">
        <f t="shared" si="0"/>
        <v>Recurso F6</v>
      </c>
      <c r="D24" s="63"/>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5"/>
      <c r="O24" s="2" t="str">
        <f>'Definición técnica de imagenes'!A37</f>
        <v>F13B</v>
      </c>
    </row>
    <row r="25" spans="1:15" s="11" customFormat="1">
      <c r="A25" s="12" t="str">
        <f t="shared" si="6"/>
        <v>IMG16</v>
      </c>
      <c r="B25" s="62">
        <v>292959815</v>
      </c>
      <c r="C25" s="20" t="str">
        <f t="shared" si="0"/>
        <v>Recurso F6</v>
      </c>
      <c r="D25" s="63"/>
      <c r="E25" s="63"/>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c r="K25" s="64"/>
    </row>
    <row r="26" spans="1:15" s="11" customFormat="1" ht="26">
      <c r="A26" s="12" t="str">
        <f t="shared" si="6"/>
        <v>IMG17</v>
      </c>
      <c r="B26" s="62" t="s">
        <v>200</v>
      </c>
      <c r="C26" s="20" t="str">
        <f t="shared" si="0"/>
        <v>Recurso F6</v>
      </c>
      <c r="D26" s="63"/>
      <c r="E26" s="63"/>
      <c r="F26" s="13" t="e">
        <f t="shared" ca="1" si="4"/>
        <v>#N/A</v>
      </c>
      <c r="G26" s="13" t="e">
        <f ca="1">IF($F26&lt;&gt;"",IF($G$4="Recurso",VLOOKUP($E26,OFFSET('Definición técnica de imagenes'!$A$1,MATCH($G$5,'Definición técnica de imagenes'!$A$1:$A$104,0)-1,1,COUNTIF('Definición técnica de imagenes'!$A$3:$A$102,$G$5),5),5,FALSE),'Definición técnica de imagenes'!$F$16),"")</f>
        <v>#N/A</v>
      </c>
      <c r="H26" s="13" t="e">
        <f t="shared" ca="1" si="5"/>
        <v>#N/A</v>
      </c>
      <c r="I26" s="13" t="e">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#N/A</v>
      </c>
      <c r="J26" s="63"/>
      <c r="K26" s="64"/>
    </row>
    <row r="27" spans="1:15" s="11" customFormat="1" ht="26">
      <c r="A27" s="12" t="str">
        <f t="shared" si="6"/>
        <v>IMG18</v>
      </c>
      <c r="B27" s="62" t="s">
        <v>201</v>
      </c>
      <c r="C27" s="20" t="str">
        <f t="shared" si="0"/>
        <v>Recurso F6</v>
      </c>
      <c r="D27" s="63"/>
      <c r="E27" s="63"/>
      <c r="F27" s="13" t="e">
        <f t="shared" ca="1" si="4"/>
        <v>#N/A</v>
      </c>
      <c r="G27" s="13" t="e">
        <f ca="1">IF($F27&lt;&gt;"",IF($G$4="Recurso",VLOOKUP($E27,OFFSET('Definición técnica de imagenes'!$A$1,MATCH($G$5,'Definición técnica de imagenes'!$A$1:$A$104,0)-1,1,COUNTIF('Definición técnica de imagenes'!$A$3:$A$102,$G$5),5),5,FALSE),'Definición técnica de imagenes'!$F$16),"")</f>
        <v>#N/A</v>
      </c>
      <c r="H27" s="13" t="e">
        <f t="shared" ca="1" si="5"/>
        <v>#N/A</v>
      </c>
      <c r="I27" s="13" t="e">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#N/A</v>
      </c>
      <c r="J27" s="64"/>
      <c r="K27" s="64"/>
      <c r="O27" s="2"/>
    </row>
    <row r="28" spans="1:15" s="11" customFormat="1">
      <c r="A28" s="12" t="str">
        <f t="shared" si="6"/>
        <v>IMG19</v>
      </c>
      <c r="B28" s="62">
        <v>221224666</v>
      </c>
      <c r="C28" s="20" t="str">
        <f t="shared" si="0"/>
        <v>Recurso F6</v>
      </c>
      <c r="D28" s="63"/>
      <c r="E28" s="63"/>
      <c r="F28" s="13" t="e">
        <f t="shared" ca="1" si="4"/>
        <v>#N/A</v>
      </c>
      <c r="G28" s="13" t="e">
        <f ca="1">IF($F28&lt;&gt;"",IF($G$4="Recurso",VLOOKUP($E28,OFFSET('Definición técnica de imagenes'!$A$1,MATCH($G$5,'Definición técnica de imagenes'!$A$1:$A$104,0)-1,1,COUNTIF('Definición técnica de imagenes'!$A$3:$A$102,$G$5),5),5,FALSE),'Definición técnica de imagenes'!$F$16),"")</f>
        <v>#N/A</v>
      </c>
      <c r="H28" s="13" t="e">
        <f t="shared" ca="1" si="5"/>
        <v>#N/A</v>
      </c>
      <c r="I28" s="13" t="e">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#N/A</v>
      </c>
      <c r="J28" s="64"/>
      <c r="K28" s="64"/>
    </row>
    <row r="29" spans="1:15" s="11" customFormat="1">
      <c r="A29" s="12" t="str">
        <f t="shared" si="6"/>
        <v>IMG20</v>
      </c>
      <c r="B29" s="62">
        <v>106277654</v>
      </c>
      <c r="C29" s="20" t="str">
        <f t="shared" si="0"/>
        <v>Recurso F6</v>
      </c>
      <c r="D29" s="63"/>
      <c r="E29" s="63"/>
      <c r="F29" s="13" t="e">
        <f t="shared" ca="1" si="4"/>
        <v>#N/A</v>
      </c>
      <c r="G29" s="13" t="e">
        <f ca="1">IF($F29&lt;&gt;"",IF($G$4="Recurso",VLOOKUP($E29,OFFSET('Definición técnica de imagenes'!$A$1,MATCH($G$5,'Definición técnica de imagenes'!$A$1:$A$104,0)-1,1,COUNTIF('Definición técnica de imagenes'!$A$3:$A$102,$G$5),5),5,FALSE),'Definición técnica de imagenes'!$F$16),"")</f>
        <v>#N/A</v>
      </c>
      <c r="H29" s="13" t="e">
        <f t="shared" ca="1" si="5"/>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2016-01-14T17:30:11Z</dcterms:modified>
</cp:coreProperties>
</file>