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5 (cuenta para agosto) X/REC190 (M5A)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19200" windowHeight="15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<sst xmlns="http://schemas.openxmlformats.org/spreadsheetml/2006/main" count="403" uniqueCount="201">
  <si>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</si>
  <si>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</si>
  <si>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</si>
  <si>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</si>
  <si>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</si>
  <si>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</si>
  <si>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</si>
  <si>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</si>
  <si>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</si>
  <si>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</si>
  <si>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</si>
  <si>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</si>
  <si>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</si>
  <si>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</si>
  <si>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</si>
  <si>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</si>
  <si>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</si>
  <si>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</si>
  <si>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</si>
  <si>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</si>
  <si>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</si>
  <si>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</si>
  <si>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</si>
  <si>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</si>
  <si>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</si>
  <si>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</si>
  <si>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</si>
  <si>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</si>
  <si>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</si>
  <si>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</si>
  <si>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</si>
  <si>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</si>
  <si>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</si>
  <si>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</si>
  <si>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</si>
  <si>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</si>
  <si>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</si>
  <si>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</si>
  <si>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</si>
  <si>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</si>
  <si>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</si>
  <si>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</si>
  <si>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</si>
  <si>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</si>
  <si>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</si>
  <si>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</si>
  <si>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</si>
  <si>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</si>
  <si>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</si>
  <si>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</si>
  <si>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</si>
  <si>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</si>
  <si>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</si>
  <si>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</si>
  <si>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</si>
  <si>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</si>
  <si>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</si>
  <si>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</si>
  <si>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</si>
  <si>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</si>
  <si>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</si>
  <si>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</si>
  <si>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</si>
  <si>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</si>
  <si>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</si>
  <si>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</si>
  <si>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</si>
  <si>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</si>
  <si>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</si>
  <si>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</si>
  <si>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</si>
  <si>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</si>
  <si>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</si>
  <si>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</si>
  <si>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</si>
  <si>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</si>
  <si>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</si>
  <si>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</si>
  <si>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</si>
  <si>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</si>
  <si>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</si>
  <si>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</si>
  <si>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</si>
  <si>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</si>
  <si>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</si>
  <si>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</si>
  <si>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</si>
  <si>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</si>
  <si>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</si>
  <si>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</si>
  <si>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</si>
  <si>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</si>
  <si>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</si>
  <si>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</si>
  <si>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</si>
  <si>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</si>
  <si>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</si>
  <si>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</si>
  <si>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</si>
  <si>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</si>
  <si>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</si>
  <si>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</si>
  <si>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</si>
  <si>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</si>
  <si>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</si>
  <si>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</si>
  <si>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</si>
  <si>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</si>
  <si>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</si>
  <si>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</si>
  <si>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</si>
  <si>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</si>
  <si>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</si>
  <si>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</si>
  <si>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</si>
  <si>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</si>
  <si>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</si>
  <si>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</si>
  <si>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</si>
  <si>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</si>
  <si>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</si>
  <si>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</si>
  <si>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</si>
  <si>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</si>
  <si>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</si>
  <si>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</si>
  <si>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</si>
  <si>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</si>
  <si>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</si>
  <si>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</si>
  <si>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</si>
  <si>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</si>
  <si>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</si>
  <si>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</si>
  <si>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</si>
  <si>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</si>
  <si>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</si>
  <si>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</si>
  <si>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</si>
  <si>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</si>
  <si>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</si>
  <si>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</si>
  <si>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</si>
  <si>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</si>
  <si>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</si>
  <si>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</si>
  <si>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</si>
  <si>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</si>
  <si>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</si>
  <si>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</si>
  <si>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</si>
  <si>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</si>
  <si>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</si>
  <si>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</si>
  <si>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</si>
  <si>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</si>
  <si>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</si>
  <si>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</si>
  <si>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</si>
  <si>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</si>
  <si>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</si>
  <si>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</si>
  <si>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</si>
  <si>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</si>
  <si>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</si>
  <si>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</si>
  <si>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</si>
  <si>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</si>
  <si>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</si>
  <si>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</si>
  <si>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</si>
  <si>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</si>
  <si>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</si>
  <si>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</si>
  <si>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</si>
  <si>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</si>
  <si>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</si>
  <si>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</si>
  <si>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</si>
  <si>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</si>
  <si>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</si>
  <si>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</si>
  <si>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</si>
  <si>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</si>
  <si>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</si>
  <si>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</si>
  <si>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</si>
  <si>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MA_11_06_REC190_CO</t>
  </si>
  <si>
    <t>La probabilidad</t>
  </si>
  <si>
    <t xml:space="preserve">ver descripción de la imagen </t>
  </si>
  <si>
    <t>Ilustración</t>
  </si>
  <si>
    <t>tabla de contingencia, imagen de la pregunta 1</t>
  </si>
  <si>
    <t>tabla de contingencia, imagen de la pregunta 2</t>
  </si>
  <si>
    <t>tabla de contingencia, imagen de la pregunta 3</t>
  </si>
  <si>
    <t>tabla de contingencia, imagen de la pregunta 4</t>
  </si>
  <si>
    <t>tabla de contingencia, imagen de la pregunta 5</t>
  </si>
  <si>
    <t>tabla de contingencia, imagen de la pregunta 6</t>
  </si>
  <si>
    <t>tabla de contingencia, imagen de la pregunta 7</t>
  </si>
  <si>
    <t>tabla de contingencia, imagen de la pregunta 8</t>
  </si>
  <si>
    <t>tabla de contingencia, imagen de la pregunta 9</t>
  </si>
  <si>
    <t>tabla de contingencia,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</si>
</sst>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137584</xdr:colOff>
      <xdr:row>9</xdr:row>
      <xdr:rowOff>306917</xdr:rowOff>
    </xdr:from>
    <xdr:to>
      <xdr:col>24</xdr:col>
      <xdr:colOff>184151</xdr:colOff>
      <xdr:row>9</xdr:row>
      <xdr:rowOff>1665817</xdr:rowOff>
    </xdr:to>
    <xdr:pic>
      <xdr:nvPicPr>
        <xdr:cNvPr id="2" name="Imagen 1"/>
        <xdr:cNvPicPr>
          <a:picLocks noChangeAspect="1"/>
        </xdr:cNvPicPr>
      </xdr:nvPicPr>
      <xdr:blipFill>
        <a:blip xmlns:r="http://schemas.openxmlformats.org/officeDocument/2006/relationships" r:embed="rId1"/>
        <a:stretch>
          <a:fillRect/>
        </a:stretch>
      </xdr:blipFill>
      <xdr:spPr>
        <a:xfrm>
          <a:off x="16488834" y="2391834"/>
          <a:ext cx="9740900" cy="1358900"/>
        </a:xfrm>
        <a:prstGeom prst="rect">
          <a:avLst/>
        </a:prstGeom>
      </xdr:spPr>
    </xdr:pic>
    <xdr:clientData/>
  </xdr:twoCellAnchor>
  <xdr:twoCellAnchor editAs="oneCell">
    <xdr:from>
      <xdr:col>10</xdr:col>
      <xdr:colOff>148167</xdr:colOff>
      <xdr:row>10</xdr:row>
      <xdr:rowOff>148166</xdr:rowOff>
    </xdr:from>
    <xdr:to>
      <xdr:col>24</xdr:col>
      <xdr:colOff>194734</xdr:colOff>
      <xdr:row>10</xdr:row>
      <xdr:rowOff>1507066</xdr:rowOff>
    </xdr:to>
    <xdr:pic>
      <xdr:nvPicPr>
        <xdr:cNvPr id="3" name="Imagen 2"/>
        <xdr:cNvPicPr>
          <a:picLocks noChangeAspect="1"/>
        </xdr:cNvPicPr>
      </xdr:nvPicPr>
      <xdr:blipFill>
        <a:blip xmlns:r="http://schemas.openxmlformats.org/officeDocument/2006/relationships" r:embed="rId1"/>
        <a:stretch>
          <a:fillRect/>
        </a:stretch>
      </xdr:blipFill>
      <xdr:spPr>
        <a:xfrm>
          <a:off x="16499417" y="4138083"/>
          <a:ext cx="9740900" cy="1358900"/>
        </a:xfrm>
        <a:prstGeom prst="rect">
          <a:avLst/>
        </a:prstGeom>
      </xdr:spPr>
    </xdr:pic>
    <xdr:clientData/>
  </xdr:twoCellAnchor>
  <xdr:twoCellAnchor editAs="oneCell">
    <xdr:from>
      <xdr:col>10</xdr:col>
      <xdr:colOff>222250</xdr:colOff>
      <xdr:row>11</xdr:row>
      <xdr:rowOff>571500</xdr:rowOff>
    </xdr:from>
    <xdr:to>
      <xdr:col>24</xdr:col>
      <xdr:colOff>256117</xdr:colOff>
      <xdr:row>11</xdr:row>
      <xdr:rowOff>1892300</xdr:rowOff>
    </xdr:to>
    <xdr:pic>
      <xdr:nvPicPr>
        <xdr:cNvPr id="5" name="Imagen 4"/>
        <xdr:cNvPicPr>
          <a:picLocks noChangeAspect="1"/>
        </xdr:cNvPicPr>
      </xdr:nvPicPr>
      <xdr:blipFill>
        <a:blip xmlns:r="http://schemas.openxmlformats.org/officeDocument/2006/relationships" r:embed="rId2"/>
        <a:stretch>
          <a:fillRect/>
        </a:stretch>
      </xdr:blipFill>
      <xdr:spPr>
        <a:xfrm>
          <a:off x="16573500" y="6201833"/>
          <a:ext cx="9728200" cy="1320800"/>
        </a:xfrm>
        <a:prstGeom prst="rect">
          <a:avLst/>
        </a:prstGeom>
      </xdr:spPr>
    </xdr:pic>
    <xdr:clientData/>
  </xdr:twoCellAnchor>
  <xdr:twoCellAnchor editAs="oneCell">
    <xdr:from>
      <xdr:col>10</xdr:col>
      <xdr:colOff>169333</xdr:colOff>
      <xdr:row>12</xdr:row>
      <xdr:rowOff>444499</xdr:rowOff>
    </xdr:from>
    <xdr:to>
      <xdr:col>24</xdr:col>
      <xdr:colOff>203200</xdr:colOff>
      <xdr:row>12</xdr:row>
      <xdr:rowOff>1765299</xdr:rowOff>
    </xdr:to>
    <xdr:pic>
      <xdr:nvPicPr>
        <xdr:cNvPr id="6" name="Imagen 5"/>
        <xdr:cNvPicPr>
          <a:picLocks noChangeAspect="1"/>
        </xdr:cNvPicPr>
      </xdr:nvPicPr>
      <xdr:blipFill>
        <a:blip xmlns:r="http://schemas.openxmlformats.org/officeDocument/2006/relationships" r:embed="rId2"/>
        <a:stretch>
          <a:fillRect/>
        </a:stretch>
      </xdr:blipFill>
      <xdr:spPr>
        <a:xfrm>
          <a:off x="16520583" y="8307916"/>
          <a:ext cx="9728200" cy="1320800"/>
        </a:xfrm>
        <a:prstGeom prst="rect">
          <a:avLst/>
        </a:prstGeom>
      </xdr:spPr>
    </xdr:pic>
    <xdr:clientData/>
  </xdr:twoCellAnchor>
  <xdr:twoCellAnchor editAs="oneCell">
    <xdr:from>
      <xdr:col>10</xdr:col>
      <xdr:colOff>211666</xdr:colOff>
      <xdr:row>13</xdr:row>
      <xdr:rowOff>306917</xdr:rowOff>
    </xdr:from>
    <xdr:to>
      <xdr:col>24</xdr:col>
      <xdr:colOff>156633</xdr:colOff>
      <xdr:row>13</xdr:row>
      <xdr:rowOff>1602317</xdr:rowOff>
    </xdr:to>
    <xdr:pic>
      <xdr:nvPicPr>
        <xdr:cNvPr id="7" name="Imagen 6"/>
        <xdr:cNvPicPr>
          <a:picLocks noChangeAspect="1"/>
        </xdr:cNvPicPr>
      </xdr:nvPicPr>
      <xdr:blipFill>
        <a:blip xmlns:r="http://schemas.openxmlformats.org/officeDocument/2006/relationships" r:embed="rId3"/>
        <a:stretch>
          <a:fillRect/>
        </a:stretch>
      </xdr:blipFill>
      <xdr:spPr>
        <a:xfrm>
          <a:off x="16562916" y="10318750"/>
          <a:ext cx="9639300" cy="1295400"/>
        </a:xfrm>
        <a:prstGeom prst="rect">
          <a:avLst/>
        </a:prstGeom>
      </xdr:spPr>
    </xdr:pic>
    <xdr:clientData/>
  </xdr:twoCellAnchor>
  <xdr:twoCellAnchor editAs="oneCell">
    <xdr:from>
      <xdr:col>10</xdr:col>
      <xdr:colOff>158749</xdr:colOff>
      <xdr:row>14</xdr:row>
      <xdr:rowOff>381000</xdr:rowOff>
    </xdr:from>
    <xdr:to>
      <xdr:col>24</xdr:col>
      <xdr:colOff>103716</xdr:colOff>
      <xdr:row>14</xdr:row>
      <xdr:rowOff>1676400</xdr:rowOff>
    </xdr:to>
    <xdr:pic>
      <xdr:nvPicPr>
        <xdr:cNvPr id="9" name="Imagen 8"/>
        <xdr:cNvPicPr>
          <a:picLocks noChangeAspect="1"/>
        </xdr:cNvPicPr>
      </xdr:nvPicPr>
      <xdr:blipFill>
        <a:blip xmlns:r="http://schemas.openxmlformats.org/officeDocument/2006/relationships" r:embed="rId3"/>
        <a:stretch>
          <a:fillRect/>
        </a:stretch>
      </xdr:blipFill>
      <xdr:spPr>
        <a:xfrm>
          <a:off x="16509999" y="12287250"/>
          <a:ext cx="9639300" cy="1295400"/>
        </a:xfrm>
        <a:prstGeom prst="rect">
          <a:avLst/>
        </a:prstGeom>
      </xdr:spPr>
    </xdr:pic>
    <xdr:clientData/>
  </xdr:twoCellAnchor>
  <xdr:twoCellAnchor editAs="oneCell">
    <xdr:from>
      <xdr:col>10</xdr:col>
      <xdr:colOff>603250</xdr:colOff>
      <xdr:row>15</xdr:row>
      <xdr:rowOff>1100666</xdr:rowOff>
    </xdr:from>
    <xdr:to>
      <xdr:col>24</xdr:col>
      <xdr:colOff>548217</xdr:colOff>
      <xdr:row>15</xdr:row>
      <xdr:rowOff>2078566</xdr:rowOff>
    </xdr:to>
    <xdr:pic>
      <xdr:nvPicPr>
        <xdr:cNvPr id="11" name="Imagen 10"/>
        <xdr:cNvPicPr>
          <a:picLocks noChangeAspect="1"/>
        </xdr:cNvPicPr>
      </xdr:nvPicPr>
      <xdr:blipFill>
        <a:blip xmlns:r="http://schemas.openxmlformats.org/officeDocument/2006/relationships" r:embed="rId4"/>
        <a:stretch>
          <a:fillRect/>
        </a:stretch>
      </xdr:blipFill>
      <xdr:spPr>
        <a:xfrm>
          <a:off x="16954500" y="15123583"/>
          <a:ext cx="9639300" cy="977900"/>
        </a:xfrm>
        <a:prstGeom prst="rect">
          <a:avLst/>
        </a:prstGeom>
      </xdr:spPr>
    </xdr:pic>
    <xdr:clientData/>
  </xdr:twoCellAnchor>
  <xdr:twoCellAnchor editAs="oneCell">
    <xdr:from>
      <xdr:col>10</xdr:col>
      <xdr:colOff>222251</xdr:colOff>
      <xdr:row>16</xdr:row>
      <xdr:rowOff>825500</xdr:rowOff>
    </xdr:from>
    <xdr:to>
      <xdr:col>24</xdr:col>
      <xdr:colOff>167218</xdr:colOff>
      <xdr:row>16</xdr:row>
      <xdr:rowOff>1803400</xdr:rowOff>
    </xdr:to>
    <xdr:pic>
      <xdr:nvPicPr>
        <xdr:cNvPr id="12" name="Imagen 11"/>
        <xdr:cNvPicPr>
          <a:picLocks noChangeAspect="1"/>
        </xdr:cNvPicPr>
      </xdr:nvPicPr>
      <xdr:blipFill>
        <a:blip xmlns:r="http://schemas.openxmlformats.org/officeDocument/2006/relationships" r:embed="rId4"/>
        <a:stretch>
          <a:fillRect/>
        </a:stretch>
      </xdr:blipFill>
      <xdr:spPr>
        <a:xfrm>
          <a:off x="16573501" y="17896417"/>
          <a:ext cx="9639300" cy="977900"/>
        </a:xfrm>
        <a:prstGeom prst="rect">
          <a:avLst/>
        </a:prstGeom>
      </xdr:spPr>
    </xdr:pic>
    <xdr:clientData/>
  </xdr:twoCellAnchor>
  <xdr:twoCellAnchor editAs="oneCell">
    <xdr:from>
      <xdr:col>10</xdr:col>
      <xdr:colOff>158750</xdr:colOff>
      <xdr:row>17</xdr:row>
      <xdr:rowOff>370416</xdr:rowOff>
    </xdr:from>
    <xdr:to>
      <xdr:col>21</xdr:col>
      <xdr:colOff>776817</xdr:colOff>
      <xdr:row>17</xdr:row>
      <xdr:rowOff>1703916</xdr:rowOff>
    </xdr:to>
    <xdr:pic>
      <xdr:nvPicPr>
        <xdr:cNvPr id="13" name="Imagen 12"/>
        <xdr:cNvPicPr>
          <a:picLocks noChangeAspect="1"/>
        </xdr:cNvPicPr>
      </xdr:nvPicPr>
      <xdr:blipFill>
        <a:blip xmlns:r="http://schemas.openxmlformats.org/officeDocument/2006/relationships" r:embed="rId5"/>
        <a:stretch>
          <a:fillRect/>
        </a:stretch>
      </xdr:blipFill>
      <xdr:spPr>
        <a:xfrm>
          <a:off x="16510000" y="19991916"/>
          <a:ext cx="7835900" cy="1333500"/>
        </a:xfrm>
        <a:prstGeom prst="rect">
          <a:avLst/>
        </a:prstGeom>
      </xdr:spPr>
    </xdr:pic>
    <xdr:clientData/>
  </xdr:twoCellAnchor>
  <xdr:twoCellAnchor editAs="oneCell">
    <xdr:from>
      <xdr:col>10</xdr:col>
      <xdr:colOff>179917</xdr:colOff>
      <xdr:row>18</xdr:row>
      <xdr:rowOff>433916</xdr:rowOff>
    </xdr:from>
    <xdr:to>
      <xdr:col>21</xdr:col>
      <xdr:colOff>797984</xdr:colOff>
      <xdr:row>18</xdr:row>
      <xdr:rowOff>1767416</xdr:rowOff>
    </xdr:to>
    <xdr:pic>
      <xdr:nvPicPr>
        <xdr:cNvPr id="14" name="Imagen 13"/>
        <xdr:cNvPicPr>
          <a:picLocks noChangeAspect="1"/>
        </xdr:cNvPicPr>
      </xdr:nvPicPr>
      <xdr:blipFill>
        <a:blip xmlns:r="http://schemas.openxmlformats.org/officeDocument/2006/relationships" r:embed="rId5"/>
        <a:stretch>
          <a:fillRect/>
        </a:stretch>
      </xdr:blipFill>
      <xdr:spPr>
        <a:xfrm>
          <a:off x="16531167" y="22140333"/>
          <a:ext cx="7835900" cy="133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0" sqref="K10"/>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M5A</v>
      </c>
    </row>
    <row r="2" spans="1:16" ht="16" x14ac:dyDescent="0.2">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0" customHeight="1" x14ac:dyDescent="0.2">
      <c r="A10" s="12" t="str">
        <f>IF(OR(B10&lt;&gt;"",J10&lt;&gt;""),"IMG01","")</f>
        <v>IMG01</v>
      </c>
      <c r="B10" s="108"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MA_11_06_REC190_CO_IMG01n.png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MA_11_06_REC190_CO_IMG01a.png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129" customHeight="1" x14ac:dyDescent="0.2">
      <c r="A11" s="12" t="str">
        <f t="shared" ref="A11:A18" si="3">IF(OR(B11&lt;&gt;"",J11&lt;&gt;""),CONCATENATE(LEFT(A10,3),IF(MID(A10,4,2)+1&lt;10,CONCATENATE("0",MID(A10,4,2)+1))),"")</f>
        <v>IMG02</v>
      </c>
      <c r="B11" s="108" t="s">
        <v>189</v>
      </c>
      <c r="C11" s="20" t="str">
        <f t="shared" si="0"/>
        <v>Recurso M5A</v>
      </c>
      <c r="D11" s="63" t="s">
        <v>190</v>
      </c>
      <c r="E11" s="63" t="s">
        <v>155</v>
      </c>
      <c r="F11" s="13" t="str">
        <f t="shared" ref="F11:F74" ca="1" si="4">IF(OR(B11&lt;&gt;"",J11&lt;&gt;""),CONCATENATE($C$7,"_",$A11,IF($G$4="Cuaderno de Estudio","_small",CONCATENATE(IF(I11="","","n"),IF(LEFT($G$5,1)="F",".jpg",".png")))),"")</f>
        <v>MA_11_06_REC190_CO_IMG02n.png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MA_11_06_REC190_CO_IMG02a.png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c r="O11" s="2" t="str">
        <f>'Definición técnica de imagenes'!A13</f>
        <v>M101</v>
      </c>
    </row>
    <row r="12" spans="1:16" s="11" customFormat="1" ht="176" customHeight="1" x14ac:dyDescent="0.2">
      <c r="A12" s="12" t="str">
        <f t="shared" si="3"/>
        <v>IMG03</v>
      </c>
      <c r="B12" s="108" t="s">
        <v>189</v>
      </c>
      <c r="C12" s="20" t="str">
        <f t="shared" si="0"/>
        <v>Recurso M5A</v>
      </c>
      <c r="D12" s="63" t="s">
        <v>190</v>
      </c>
      <c r="E12" s="63" t="s">
        <v>155</v>
      </c>
      <c r="F12" s="13" t="str">
        <f t="shared" ca="1" si="4"/>
        <v>MA_11_06_REC190_CO_IMG03n.png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MA_11_06_REC190_CO_IMG03a.png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c r="O12" s="2" t="str">
        <f>'Definición técnica de imagenes'!A18</f>
        <v>Diaporama F1</v>
      </c>
    </row>
    <row r="13" spans="1:16" s="11" customFormat="1" ht="169" customHeight="1" x14ac:dyDescent="0.2">
      <c r="A13" s="12" t="str">
        <f t="shared" si="3"/>
        <v>IMG04</v>
      </c>
      <c r="B13" s="108" t="s">
        <v>189</v>
      </c>
      <c r="C13" s="20" t="str">
        <f t="shared" si="0"/>
        <v>Recurso M5A</v>
      </c>
      <c r="D13" s="63" t="s">
        <v>190</v>
      </c>
      <c r="E13" s="63" t="s">
        <v>155</v>
      </c>
      <c r="F13" s="13" t="str">
        <f t="shared" ca="1" si="4"/>
        <v>MA_11_06_REC190_CO_IMG04n.png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MA_11_06_REC190_CO_IMG04a.png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c r="O13" s="2" t="str">
        <f>'Definición técnica de imagenes'!A19</f>
        <v>F4</v>
      </c>
    </row>
    <row r="14" spans="1:16" s="11" customFormat="1" ht="149" customHeight="1" x14ac:dyDescent="0.2">
      <c r="A14" s="12" t="str">
        <f t="shared" si="3"/>
        <v>IMG05</v>
      </c>
      <c r="B14" s="108" t="s">
        <v>189</v>
      </c>
      <c r="C14" s="20" t="str">
        <f t="shared" si="0"/>
        <v>Recurso M5A</v>
      </c>
      <c r="D14" s="63" t="s">
        <v>190</v>
      </c>
      <c r="E14" s="63" t="s">
        <v>155</v>
      </c>
      <c r="F14" s="13" t="str">
        <f t="shared" ca="1" si="4"/>
        <v>MA_11_06_REC190_CO_IMG05n.png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MA_11_06_REC190_CO_IMG05a.png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c r="O14" s="2" t="str">
        <f>'Definición técnica de imagenes'!A22</f>
        <v>F6</v>
      </c>
    </row>
    <row r="15" spans="1:16" s="11" customFormat="1" ht="167" customHeight="1" x14ac:dyDescent="0.2">
      <c r="A15" s="12" t="str">
        <f t="shared" si="3"/>
        <v>IMG06</v>
      </c>
      <c r="B15" s="108" t="s">
        <v>189</v>
      </c>
      <c r="C15" s="20" t="str">
        <f t="shared" si="0"/>
        <v>Recurso M5A</v>
      </c>
      <c r="D15" s="63" t="s">
        <v>190</v>
      </c>
      <c r="E15" s="63" t="s">
        <v>155</v>
      </c>
      <c r="F15" s="13" t="str">
        <f t="shared" ca="1" si="4"/>
        <v>MA_11_06_REC190_CO_IMG06n.png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MA_11_06_REC190_CO_IMG06a.png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c r="O15" s="2" t="str">
        <f>'Definición técnica de imagenes'!A24</f>
        <v>F6B</v>
      </c>
    </row>
    <row r="16" spans="1:16" s="11" customFormat="1" ht="240" customHeight="1" x14ac:dyDescent="0.2">
      <c r="A16" s="12" t="str">
        <f t="shared" si="3"/>
        <v>IMG07</v>
      </c>
      <c r="B16" s="108" t="s">
        <v>189</v>
      </c>
      <c r="C16" s="20" t="str">
        <f t="shared" si="0"/>
        <v>Recurso M5A</v>
      </c>
      <c r="D16" s="63" t="s">
        <v>190</v>
      </c>
      <c r="E16" s="63" t="s">
        <v>155</v>
      </c>
      <c r="F16" s="13" t="str">
        <f t="shared" ca="1" si="4"/>
        <v>MA_11_06_REC190_CO_IMG07n.png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MA_11_06_REC190_CO_IMG07a.png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c r="O16" s="2" t="str">
        <f>'Definición técnica de imagenes'!A25</f>
        <v>F7</v>
      </c>
    </row>
    <row r="17" spans="1:15" s="11" customFormat="1" ht="201" customHeight="1" x14ac:dyDescent="0.2">
      <c r="A17" s="12" t="str">
        <f t="shared" si="3"/>
        <v>IMG08</v>
      </c>
      <c r="B17" s="108" t="s">
        <v>189</v>
      </c>
      <c r="C17" s="20" t="str">
        <f t="shared" si="0"/>
        <v>Recurso M5A</v>
      </c>
      <c r="D17" s="63" t="s">
        <v>190</v>
      </c>
      <c r="E17" s="63" t="s">
        <v>155</v>
      </c>
      <c r="F17" s="13" t="str">
        <f t="shared" ca="1" si="4"/>
        <v>MA_11_06_REC190_CO_IMG08n.png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MA_11_06_REC190_CO_IMG08a.png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c r="O17" s="2" t="str">
        <f>'Definición técnica de imagenes'!A27</f>
        <v>F7B</v>
      </c>
    </row>
    <row r="18" spans="1:15" s="11" customFormat="1" ht="164" customHeight="1" x14ac:dyDescent="0.2">
      <c r="A18" s="12" t="str">
        <f t="shared" si="3"/>
        <v>IMG09</v>
      </c>
      <c r="B18" s="108" t="s">
        <v>189</v>
      </c>
      <c r="C18" s="20" t="str">
        <f t="shared" si="0"/>
        <v>Recurso M5A</v>
      </c>
      <c r="D18" s="63" t="s">
        <v>190</v>
      </c>
      <c r="E18" s="63" t="s">
        <v>155</v>
      </c>
      <c r="F18" s="13" t="str">
        <f t="shared" ca="1" si="4"/>
        <v>MA_11_06_REC190_CO_IMG09n.png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MA_11_06_REC190_CO_IMG09a.png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c r="O18" s="2" t="str">
        <f>'Definición técnica de imagenes'!A30</f>
        <v>F8</v>
      </c>
    </row>
    <row r="19" spans="1:15" s="11" customFormat="1" ht="184" customHeight="1" x14ac:dyDescent="0.2">
      <c r="A19" s="12" t="str">
        <f t="shared" ref="A19:A50" si="6">IF(OR(B19&lt;&gt;"",J19&lt;&gt;""),CONCATENATE(LEFT(A18,3),IF(MID(A18,4,2)+1&lt;10,CONCATENATE("0",MID(A18,4,2)+1),MID(A18,4,2)+1)),"")</f>
        <v>IMG10</v>
      </c>
      <c r="B19" s="108" t="s">
        <v>189</v>
      </c>
      <c r="C19" s="20" t="str">
        <f t="shared" si="0"/>
        <v>Recurso M5A</v>
      </c>
      <c r="D19" s="63" t="s">
        <v>190</v>
      </c>
      <c r="E19" s="63" t="s">
        <v>155</v>
      </c>
      <c r="F19" s="13" t="str">
        <f t="shared" ca="1" si="4"/>
        <v>MA_11_06_REC190_CO_IMG10n.png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MA_11_06_REC190_CO_IMG10a.png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2" t="s">
        <v>38</v>
      </c>
      <c r="B1" s="93"/>
      <c r="C1" s="93"/>
      <c r="D1" s="93"/>
      <c r="E1" s="93"/>
      <c r="F1" s="94"/>
    </row>
    <row r="2" spans="1:11" x14ac:dyDescent="0.2">
      <c r="A2" s="30" t="s">
        <v>42</v>
      </c>
      <c r="B2" s="31"/>
      <c r="C2" s="95" t="s">
        <v>13</v>
      </c>
      <c r="D2" s="96"/>
      <c r="E2" s="97"/>
      <c r="F2" s="32"/>
    </row>
    <row r="3" spans="1:11" ht="64" x14ac:dyDescent="0.2">
      <c r="A3" s="33" t="s">
        <v>43</v>
      </c>
      <c r="B3" s="31"/>
      <c r="C3" s="101" t="s">
        <v>14</v>
      </c>
      <c r="D3" s="102"/>
      <c r="E3" s="103"/>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4" t="str">
        <f>CONCATENATE(H21,"_",I21,"_",J21,"_CO")</f>
        <v>LE_07_04_CO</v>
      </c>
      <c r="E5" s="105"/>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0" t="str">
        <f>CONCATENATE("SolicitudGrafica_",D5,".xls")</f>
        <v>SolicitudGrafica_LE_07_04_CO.xls</v>
      </c>
      <c r="E7" s="90"/>
      <c r="F7" s="91"/>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2" t="s">
        <v>41</v>
      </c>
      <c r="B13" s="93"/>
      <c r="C13" s="93"/>
      <c r="D13" s="93"/>
      <c r="E13" s="93"/>
      <c r="F13" s="94"/>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5" t="s">
        <v>49</v>
      </c>
      <c r="D15" s="96"/>
      <c r="E15" s="96"/>
      <c r="F15" s="97"/>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8" t="str">
        <f>CONCATENATE(H21,"_",I21,"_",J21,"_",K45)</f>
        <v>LE_07_04_REC10</v>
      </c>
      <c r="E17" s="99"/>
      <c r="F17" s="100"/>
      <c r="J17" s="22">
        <v>14</v>
      </c>
      <c r="K17" s="22">
        <v>14</v>
      </c>
    </row>
    <row r="18" spans="1:11" ht="81" thickBot="1" x14ac:dyDescent="0.25">
      <c r="A18" s="33" t="s">
        <v>48</v>
      </c>
      <c r="B18" s="31"/>
      <c r="C18" s="59" t="s">
        <v>120</v>
      </c>
      <c r="D18" s="90" t="str">
        <f>CONCATENATE("SolicitudGrafica_",D17,".xls")</f>
        <v>SolicitudGrafica_LE_07_04_REC10.xls</v>
      </c>
      <c r="E18" s="90"/>
      <c r="F18" s="91"/>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7" t="s">
        <v>56</v>
      </c>
      <c r="B1" s="107" t="s">
        <v>149</v>
      </c>
      <c r="C1" s="107" t="s">
        <v>63</v>
      </c>
      <c r="D1" s="107" t="s">
        <v>64</v>
      </c>
      <c r="E1" s="107" t="s">
        <v>5</v>
      </c>
      <c r="F1" s="107" t="s">
        <v>65</v>
      </c>
      <c r="G1" s="107" t="s">
        <v>66</v>
      </c>
      <c r="H1" s="106" t="s">
        <v>68</v>
      </c>
      <c r="I1" s="106"/>
    </row>
    <row r="2" spans="1:10" x14ac:dyDescent="0.2">
      <c r="A2" s="107"/>
      <c r="B2" s="107"/>
      <c r="C2" s="107"/>
      <c r="D2" s="107"/>
      <c r="E2" s="107"/>
      <c r="F2" s="107"/>
      <c r="G2" s="107"/>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2"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6" customFormat="1" ht="14.75" customHeight="1" x14ac:dyDescent="0.2">
      <c r="A15" s="74" t="s">
        <v>96</v>
      </c>
      <c r="B15" s="74"/>
      <c r="C15" s="74" t="s">
        <v>97</v>
      </c>
      <c r="D15" s="75" t="s">
        <v>98</v>
      </c>
      <c r="E15" s="74" t="s">
        <v>93</v>
      </c>
      <c r="F15" s="74" t="s">
        <v>117</v>
      </c>
      <c r="G15" s="74"/>
      <c r="H15" s="75" t="s">
        <v>122</v>
      </c>
      <c r="I15" s="74"/>
      <c r="J15" s="76"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1"/>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1"/>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2016-07-27T05:02:48Z</dcterms:modified>
</cp:coreProperties>
</file>