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5" windowWidth="28800" windowHeight="160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<sst xmlns="http://schemas.openxmlformats.org/spreadsheetml/2006/main" count="379" uniqueCount="195">
  <si>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</si>
  <si>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</si>
  <si>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</si>
  <si>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</si>
  <si>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</si>
  <si>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</si>
  <si>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</si>
  <si>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</si>
  <si>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</si>
  <si>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</si>
  <si>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</si>
  <si>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</si>
  <si>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</si>
  <si>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</si>
  <si>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</si>
  <si>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</si>
  <si>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</si>
  <si>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</si>
  <si>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</si>
  <si>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</si>
  <si>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</si>
  <si>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</si>
  <si>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</si>
  <si>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</si>
  <si>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</si>
  <si>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</si>
  <si>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</si>
  <si>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</si>
  <si>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</si>
  <si>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</si>
  <si>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</si>
  <si>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</si>
  <si>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</si>
  <si>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</si>
  <si>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</si>
  <si>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</si>
  <si>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</si>
  <si>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</si>
  <si>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</si>
  <si>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</si>
  <si>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</si>
  <si>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</si>
  <si>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</si>
  <si>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</si>
  <si>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</si>
  <si>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</si>
  <si>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</si>
  <si>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</si>
  <si>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</si>
  <si>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</si>
  <si>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</si>
  <si>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</si>
  <si>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</si>
  <si>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</si>
  <si>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</si>
  <si>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</si>
  <si>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</si>
  <si>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</si>
  <si>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</si>
  <si>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</si>
  <si>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</si>
  <si>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</si>
  <si>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</si>
  <si>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</si>
  <si>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</si>
  <si>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</si>
  <si>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</si>
  <si>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</si>
  <si>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</si>
  <si>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</si>
  <si>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</si>
  <si>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</si>
  <si>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</si>
  <si>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</si>
  <si>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</si>
  <si>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</si>
  <si>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</si>
  <si>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</si>
  <si>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</si>
  <si>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</si>
  <si>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</si>
  <si>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</si>
  <si>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</si>
  <si>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</si>
  <si>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</si>
  <si>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</si>
  <si>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</si>
  <si>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</si>
  <si>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</si>
  <si>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</si>
  <si>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</si>
  <si>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</si>
  <si>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</si>
  <si>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</si>
  <si>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</si>
  <si>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</si>
  <si>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</si>
  <si>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</si>
  <si>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</si>
  <si>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</si>
  <si>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</si>
  <si>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</si>
  <si>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</si>
  <si>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</si>
  <si>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</si>
  <si>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</si>
  <si>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</si>
  <si>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</si>
  <si>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</si>
  <si>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</si>
  <si>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</si>
  <si>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</si>
  <si>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</si>
  <si>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</si>
  <si>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</si>
  <si>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</si>
  <si>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</si>
  <si>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</si>
  <si>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</si>
  <si>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</si>
  <si>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</si>
  <si>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</si>
  <si>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</si>
  <si>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</si>
  <si>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</si>
  <si>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</si>
  <si>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</si>
  <si>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</si>
  <si>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</si>
  <si>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</si>
  <si>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</si>
  <si>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</si>
  <si>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</si>
  <si>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</si>
  <si>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</si>
  <si>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</si>
  <si>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</si>
  <si>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</si>
  <si>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</si>
  <si>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</si>
  <si>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</si>
  <si>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</si>
  <si>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</si>
  <si>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</si>
  <si>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</si>
  <si>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</si>
  <si>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</si>
  <si>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</si>
  <si>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</si>
  <si>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</si>
  <si>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</si>
  <si>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</si>
  <si>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</si>
  <si>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</si>
  <si>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</si>
  <si>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</si>
  <si>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</si>
  <si>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</si>
  <si>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</si>
  <si>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</si>
  <si>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</si>
  <si>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</si>
  <si>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</si>
  <si>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</si>
  <si>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</si>
  <si>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</si>
  <si>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</si>
  <si>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</si>
  <si>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</si>
  <si>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</si>
  <si>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</si>
  <si>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</si>
  <si>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</si>
  <si>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</si>
  <si>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</si>
  <si>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</si>
  <si>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</si>
  <si>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</si>
  <si>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</si>
  <si>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</si>
  <si>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</si>
  <si>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</si>
  <si>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</si>
  <si>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</si>
  <si>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</si>
  <si>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</si>
  <si>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</si>
  <si>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MA_11_06_REC290_CO</t>
  </si>
  <si>
    <t>Las variables aleatorias</t>
  </si>
  <si>
    <t>Ilustración</t>
  </si>
  <si>
    <t>jóvenes, imagen de la pregunta 1</t>
  </si>
  <si>
    <t>dados, imagen de la pregunta 6</t>
  </si>
  <si>
    <t>monedas, imagen de la pregunta 7</t>
  </si>
  <si>
    <t>monedas, imagen de la pregunta 8</t>
  </si>
  <si>
    <t>NINGUNA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</si>
</sst>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B12" sqref="B12"/>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11</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2.95" customHeight="1" x14ac:dyDescent="0.25">
      <c r="A10" s="12" t="str">
        <f>IF(OR(B10&lt;&gt;"",J10&lt;&gt;""),"IMG01","")</f>
        <v>IMG01</v>
      </c>
      <c r="B10" s="62">
        <v>167441225</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MA_11_06_REC290_CO_IMG01n.png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MA_11_06_REC290_CO_IMG01a.png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8" t="s">
        <v>190</v>
      </c>
      <c r="K10" s="64" t="s">
        <v>194</v>
      </c>
      <c r="O10" s="2" t="str">
        <f>'Definición técnica de imagenes'!A12</f>
        <v>M12D</v>
      </c>
    </row>
    <row r="11" spans="1:16" s="11" customFormat="1" ht="14.1" customHeight="1" x14ac:dyDescent="0.25">
      <c r="A11" s="12" t="str">
        <f t="shared" ref="A11:A18" si="3">IF(OR(B11&lt;&gt;"",J11&lt;&gt;""),CONCATENATE(LEFT(A10,3),IF(MID(A10,4,2)+1&lt;10,CONCATENATE("0",MID(A10,4,2)+1))),"")</f>
        <v>IMG02</v>
      </c>
      <c r="B11" s="62">
        <v>100420936</v>
      </c>
      <c r="C11" s="20" t="str">
        <f t="shared" si="0"/>
        <v>Recurso M101</v>
      </c>
      <c r="D11" s="63" t="s">
        <v>189</v>
      </c>
      <c r="E11" s="63" t="s">
        <v>155</v>
      </c>
      <c r="F11" s="13" t="str">
        <f t="shared" ref="F11:F74" ca="1" si="4">IF(OR(B11&lt;&gt;"",J11&lt;&gt;""),CONCATENATE($C$7,"_",$A11,IF($G$4="Cuaderno de Estudio","_small",CONCATENATE(IF(I11="","","n"),IF(LEFT($G$5,1)="F",".jpg",".png")))),"")</f>
        <v>MA_11_06_REC290_CO_IMG02n.png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MA_11_06_REC290_CO_IMG02a.png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8" t="s">
        <v>191</v>
      </c>
      <c r="K11" s="65" t="s">
        <v>194</v>
      </c>
      <c r="O11" s="2" t="str">
        <f>'Definición técnica de imagenes'!A13</f>
        <v>M101</v>
      </c>
    </row>
    <row r="12" spans="1:16" s="11" customFormat="1" ht="27" x14ac:dyDescent="0.25">
      <c r="A12" s="12" t="str">
        <f t="shared" si="3"/>
        <v>IMG03</v>
      </c>
      <c r="B12" s="62">
        <v>55006726</v>
      </c>
      <c r="C12" s="20" t="str">
        <f t="shared" si="0"/>
        <v>Recurso M101</v>
      </c>
      <c r="D12" s="63" t="s">
        <v>189</v>
      </c>
      <c r="E12" s="63" t="s">
        <v>155</v>
      </c>
      <c r="F12" s="13" t="str">
        <f t="shared" ca="1" si="4"/>
        <v>MA_11_06_REC290_CO_IMG03n.png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MA_11_06_REC290_CO_IMG03a.png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8" t="s">
        <v>192</v>
      </c>
      <c r="K12" s="64" t="s">
        <v>194</v>
      </c>
      <c r="O12" s="2" t="str">
        <f>'Definición técnica de imagenes'!A18</f>
        <v>Diaporama F1</v>
      </c>
    </row>
    <row r="13" spans="1:16" s="11" customFormat="1" ht="27" x14ac:dyDescent="0.25">
      <c r="A13" s="12" t="str">
        <f t="shared" si="3"/>
        <v>IMG04</v>
      </c>
      <c r="B13" s="78">
        <v>422808196</v>
      </c>
      <c r="C13" s="20" t="str">
        <f t="shared" si="0"/>
        <v>Recurso M101</v>
      </c>
      <c r="D13" s="63" t="s">
        <v>189</v>
      </c>
      <c r="E13" s="63" t="s">
        <v>155</v>
      </c>
      <c r="F13" s="13" t="str">
        <f t="shared" ca="1" si="4"/>
        <v>MA_11_06_REC290_CO_IMG04n.png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MA_11_06_REC290_CO_IMG04a.png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8" t="s">
        <v>193</v>
      </c>
      <c r="K13" s="64" t="s">
        <v>194</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2016-08-05T21:39:11Z</dcterms:modified>
</cp:coreProperties>
</file>