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F11" i="1" s="1"/>
  <c r="G11" i="1" s="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0" i="1" l="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<sst xmlns="http://schemas.openxmlformats.org/spreadsheetml/2006/main" count="390" uniqueCount="194">
  <si>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</si>
  <si>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</si>
  <si>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</si>
  <si>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</si>
  <si>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</si>
  <si>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</si>
  <si>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</si>
  <si>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</si>
  <si>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</si>
  <si>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</si>
  <si>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</si>
  <si>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</si>
  <si>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</si>
  <si>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</si>
  <si>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</si>
  <si>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</si>
  <si>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</si>
  <si>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</si>
  <si>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</si>
  <si>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</si>
  <si>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</si>
  <si>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</si>
  <si>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</si>
  <si>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</si>
  <si>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</si>
  <si>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</si>
  <si>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</si>
  <si>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</si>
  <si>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</si>
  <si>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</si>
  <si>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</si>
  <si>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</si>
  <si>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</si>
  <si>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</si>
  <si>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</si>
  <si>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</si>
  <si>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</si>
  <si>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</si>
  <si>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</si>
  <si>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</si>
  <si>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</si>
  <si>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</si>
  <si>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</si>
  <si>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</si>
  <si>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</si>
  <si>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</si>
  <si>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</si>
  <si>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</si>
  <si>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</si>
  <si>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</si>
  <si>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</si>
  <si>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</si>
  <si>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</si>
  <si>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</si>
  <si>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</si>
  <si>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</si>
  <si>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</si>
  <si>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</si>
  <si>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</si>
  <si>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</si>
  <si>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</si>
  <si>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</si>
  <si>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</si>
  <si>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</si>
  <si>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</si>
  <si>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</si>
  <si>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</si>
  <si>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</si>
  <si>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</si>
  <si>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</si>
  <si>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</si>
  <si>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</si>
  <si>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</si>
  <si>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</si>
  <si>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</si>
  <si>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</si>
  <si>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</si>
  <si>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</si>
  <si>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</si>
  <si>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</si>
  <si>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</si>
  <si>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</si>
  <si>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</si>
  <si>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</si>
  <si>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</si>
  <si>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</si>
  <si>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</si>
  <si>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</si>
  <si>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</si>
  <si>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</si>
  <si>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</si>
  <si>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</si>
  <si>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</si>
  <si>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</si>
  <si>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</si>
  <si>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</si>
  <si>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</si>
  <si>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</si>
  <si>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</si>
  <si>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</si>
  <si>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</si>
  <si>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</si>
  <si>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</si>
  <si>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</si>
  <si>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</si>
  <si>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</si>
  <si>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</si>
  <si>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</si>
  <si>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</si>
  <si>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</si>
  <si>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</si>
  <si>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</si>
  <si>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</si>
  <si>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</si>
  <si>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</si>
  <si>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</si>
  <si>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</si>
  <si>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</si>
  <si>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</si>
  <si>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</si>
  <si>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</si>
  <si>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</si>
  <si>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</si>
  <si>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</si>
  <si>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</si>
  <si>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</si>
  <si>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</si>
  <si>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</si>
  <si>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</si>
  <si>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</si>
  <si>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</si>
  <si>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</si>
  <si>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</si>
  <si>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</si>
  <si>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</si>
  <si>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</si>
  <si>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</si>
  <si>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</si>
  <si>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</si>
  <si>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</si>
  <si>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</si>
  <si>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</si>
  <si>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</si>
  <si>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</si>
  <si>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</si>
  <si>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</si>
  <si>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</si>
  <si>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</si>
  <si>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</si>
  <si>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</si>
  <si>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</si>
  <si>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</si>
  <si>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</si>
  <si>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</si>
  <si>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</si>
  <si>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</si>
  <si>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</si>
  <si>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</si>
  <si>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</si>
  <si>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</si>
  <si>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</si>
  <si>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</si>
  <si>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</si>
  <si>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</si>
  <si>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</si>
  <si>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</si>
  <si>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</si>
  <si>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</si>
  <si>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</si>
  <si>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</si>
  <si>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</si>
  <si>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</si>
  <si>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</si>
  <si>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</si>
  <si>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</si>
  <si>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</si>
  <si>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</si>
  <si>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</si>
  <si>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</si>
  <si>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</si>
  <si>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</si>
  <si>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</si>
  <si>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</si>
  <si>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</si>
  <si>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</si>
  <si>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</si>
  <si>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</si>
  <si>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</si>
  <si>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</si>
  <si>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MA_06_12_REC230</t>
  </si>
  <si>
    <t>Indica el eje de reflexión</t>
  </si>
  <si>
    <t xml:space="preserve">ver descripción </t>
  </si>
  <si>
    <t>contenido</t>
  </si>
  <si>
    <t xml:space="preserve">85404580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</si>
</sst>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340178</xdr:colOff>
      <xdr:row>9</xdr:row>
      <xdr:rowOff>67282</xdr:rowOff>
    </xdr:from>
    <xdr:to>
      <xdr:col>10</xdr:col>
      <xdr:colOff>1490309</xdr:colOff>
      <xdr:row>9</xdr:row>
      <xdr:rowOff>2157467</xdr:rowOff>
    </xdr:to>
    <xdr:pic>
      <xdr:nvPicPr>
        <xdr:cNvPr id="2" name="Imagen 1"/>
        <xdr:cNvPicPr>
          <a:picLocks noChangeAspect="1"/>
        </xdr:cNvPicPr>
      </xdr:nvPicPr>
      <xdr:blipFill>
        <a:blip xmlns:r="http://schemas.openxmlformats.org/officeDocument/2006/relationships" r:embed="rId1"/>
        <a:stretch>
          <a:fillRect/>
        </a:stretch>
      </xdr:blipFill>
      <xdr:spPr>
        <a:xfrm>
          <a:off x="14056178" y="2189996"/>
          <a:ext cx="3803524" cy="209018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238126</xdr:colOff>
      <xdr:row>10</xdr:row>
      <xdr:rowOff>285749</xdr:rowOff>
    </xdr:from>
    <xdr:to>
      <xdr:col>10</xdr:col>
      <xdr:colOff>1759309</xdr:colOff>
      <xdr:row>10</xdr:row>
      <xdr:rowOff>2238375</xdr:rowOff>
    </xdr:to>
    <xdr:pic>
      <xdr:nvPicPr>
        <xdr:cNvPr id="4" name="Imagen 3"/>
        <xdr:cNvPicPr>
          <a:picLocks noChangeAspect="1"/>
        </xdr:cNvPicPr>
      </xdr:nvPicPr>
      <xdr:blipFill>
        <a:blip xmlns:r="http://schemas.openxmlformats.org/officeDocument/2006/relationships" r:embed="rId2"/>
        <a:stretch>
          <a:fillRect/>
        </a:stretch>
      </xdr:blipFill>
      <xdr:spPr>
        <a:xfrm>
          <a:off x="13954126" y="4643437"/>
          <a:ext cx="4188183" cy="195262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190500</xdr:colOff>
      <xdr:row>11</xdr:row>
      <xdr:rowOff>214313</xdr:rowOff>
    </xdr:from>
    <xdr:to>
      <xdr:col>10</xdr:col>
      <xdr:colOff>856790</xdr:colOff>
      <xdr:row>11</xdr:row>
      <xdr:rowOff>3023569</xdr:rowOff>
    </xdr:to>
    <xdr:pic>
      <xdr:nvPicPr>
        <xdr:cNvPr id="5" name="Imagen 4"/>
        <xdr:cNvPicPr>
          <a:picLocks noChangeAspect="1"/>
        </xdr:cNvPicPr>
      </xdr:nvPicPr>
      <xdr:blipFill>
        <a:blip xmlns:r="http://schemas.openxmlformats.org/officeDocument/2006/relationships" r:embed="rId3"/>
        <a:stretch>
          <a:fillRect/>
        </a:stretch>
      </xdr:blipFill>
      <xdr:spPr>
        <a:xfrm>
          <a:off x="13906500" y="7072313"/>
          <a:ext cx="3333290" cy="280925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142874</xdr:colOff>
      <xdr:row>12</xdr:row>
      <xdr:rowOff>95251</xdr:rowOff>
    </xdr:from>
    <xdr:to>
      <xdr:col>10</xdr:col>
      <xdr:colOff>2067760</xdr:colOff>
      <xdr:row>12</xdr:row>
      <xdr:rowOff>3013341</xdr:rowOff>
    </xdr:to>
    <xdr:pic>
      <xdr:nvPicPr>
        <xdr:cNvPr id="6" name="Imagen 5"/>
        <xdr:cNvPicPr>
          <a:picLocks noChangeAspect="1"/>
        </xdr:cNvPicPr>
      </xdr:nvPicPr>
      <xdr:blipFill>
        <a:blip xmlns:r="http://schemas.openxmlformats.org/officeDocument/2006/relationships" r:embed="rId4"/>
        <a:stretch>
          <a:fillRect/>
        </a:stretch>
      </xdr:blipFill>
      <xdr:spPr>
        <a:xfrm>
          <a:off x="13858874" y="10025064"/>
          <a:ext cx="4591886" cy="291809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187099</xdr:colOff>
      <xdr:row>13</xdr:row>
      <xdr:rowOff>102055</xdr:rowOff>
    </xdr:from>
    <xdr:to>
      <xdr:col>10</xdr:col>
      <xdr:colOff>517072</xdr:colOff>
      <xdr:row>13</xdr:row>
      <xdr:rowOff>3132305</xdr:rowOff>
    </xdr:to>
    <xdr:pic>
      <xdr:nvPicPr>
        <xdr:cNvPr id="7" name="Imagen 6"/>
        <xdr:cNvPicPr>
          <a:picLocks noChangeAspect="1"/>
        </xdr:cNvPicPr>
      </xdr:nvPicPr>
      <xdr:blipFill>
        <a:blip xmlns:r="http://schemas.openxmlformats.org/officeDocument/2006/relationships" r:embed="rId5"/>
        <a:stretch>
          <a:fillRect/>
        </a:stretch>
      </xdr:blipFill>
      <xdr:spPr>
        <a:xfrm>
          <a:off x="13903099" y="13287376"/>
          <a:ext cx="2983366" cy="30302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136072</xdr:colOff>
      <xdr:row>14</xdr:row>
      <xdr:rowOff>163286</xdr:rowOff>
    </xdr:from>
    <xdr:to>
      <xdr:col>9</xdr:col>
      <xdr:colOff>2517024</xdr:colOff>
      <xdr:row>14</xdr:row>
      <xdr:rowOff>2458524</xdr:rowOff>
    </xdr:to>
    <xdr:pic>
      <xdr:nvPicPr>
        <xdr:cNvPr id="8" name="Imagen 7"/>
        <xdr:cNvPicPr>
          <a:picLocks noChangeAspect="1"/>
        </xdr:cNvPicPr>
      </xdr:nvPicPr>
      <xdr:blipFill>
        <a:blip xmlns:r="http://schemas.openxmlformats.org/officeDocument/2006/relationships" r:embed="rId6"/>
        <a:stretch>
          <a:fillRect/>
        </a:stretch>
      </xdr:blipFill>
      <xdr:spPr>
        <a:xfrm>
          <a:off x="13852072" y="17145000"/>
          <a:ext cx="2380952" cy="229523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95250</xdr:colOff>
      <xdr:row>15</xdr:row>
      <xdr:rowOff>204107</xdr:rowOff>
    </xdr:from>
    <xdr:to>
      <xdr:col>10</xdr:col>
      <xdr:colOff>489476</xdr:colOff>
      <xdr:row>15</xdr:row>
      <xdr:rowOff>2566012</xdr:rowOff>
    </xdr:to>
    <xdr:pic>
      <xdr:nvPicPr>
        <xdr:cNvPr id="9" name="Imagen 8"/>
        <xdr:cNvPicPr>
          <a:picLocks noChangeAspect="1"/>
        </xdr:cNvPicPr>
      </xdr:nvPicPr>
      <xdr:blipFill>
        <a:blip xmlns:r="http://schemas.openxmlformats.org/officeDocument/2006/relationships" r:embed="rId7"/>
        <a:stretch>
          <a:fillRect/>
        </a:stretch>
      </xdr:blipFill>
      <xdr:spPr>
        <a:xfrm>
          <a:off x="13811250" y="19784786"/>
          <a:ext cx="3047619" cy="236190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138545</xdr:colOff>
      <xdr:row>16</xdr:row>
      <xdr:rowOff>225137</xdr:rowOff>
    </xdr:from>
    <xdr:to>
      <xdr:col>10</xdr:col>
      <xdr:colOff>422196</xdr:colOff>
      <xdr:row>16</xdr:row>
      <xdr:rowOff>2767994</xdr:rowOff>
    </xdr:to>
    <xdr:pic>
      <xdr:nvPicPr>
        <xdr:cNvPr id="10" name="Imagen 9"/>
        <xdr:cNvPicPr>
          <a:picLocks noChangeAspect="1"/>
        </xdr:cNvPicPr>
      </xdr:nvPicPr>
      <xdr:blipFill>
        <a:blip xmlns:r="http://schemas.openxmlformats.org/officeDocument/2006/relationships" r:embed="rId8"/>
        <a:stretch>
          <a:fillRect/>
        </a:stretch>
      </xdr:blipFill>
      <xdr:spPr>
        <a:xfrm>
          <a:off x="13837227" y="22738773"/>
          <a:ext cx="2933333" cy="254285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225136</xdr:colOff>
      <xdr:row>17</xdr:row>
      <xdr:rowOff>69274</xdr:rowOff>
    </xdr:from>
    <xdr:to>
      <xdr:col>10</xdr:col>
      <xdr:colOff>1867136</xdr:colOff>
      <xdr:row>17</xdr:row>
      <xdr:rowOff>3169228</xdr:rowOff>
    </xdr:to>
    <xdr:pic>
      <xdr:nvPicPr>
        <xdr:cNvPr id="11" name="Imagen 10"/>
        <xdr:cNvPicPr>
          <a:picLocks noChangeAspect="1"/>
        </xdr:cNvPicPr>
      </xdr:nvPicPr>
      <xdr:blipFill>
        <a:blip xmlns:r="http://schemas.openxmlformats.org/officeDocument/2006/relationships" r:embed="rId9"/>
        <a:stretch>
          <a:fillRect/>
        </a:stretch>
      </xdr:blipFill>
      <xdr:spPr>
        <a:xfrm>
          <a:off x="13923818" y="25492365"/>
          <a:ext cx="4291682" cy="309995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206375</xdr:colOff>
      <xdr:row>18</xdr:row>
      <xdr:rowOff>460375</xdr:rowOff>
    </xdr:from>
    <xdr:to>
      <xdr:col>9</xdr:col>
      <xdr:colOff>2206375</xdr:colOff>
      <xdr:row>18</xdr:row>
      <xdr:rowOff>3184184</xdr:rowOff>
    </xdr:to>
    <xdr:pic>
      <xdr:nvPicPr>
        <xdr:cNvPr id="13" name="Imagen 12"/>
        <xdr:cNvPicPr>
          <a:picLocks noChangeAspect="1"/>
        </xdr:cNvPicPr>
      </xdr:nvPicPr>
      <xdr:blipFill>
        <a:blip xmlns:r="http://schemas.openxmlformats.org/officeDocument/2006/relationships" r:embed="rId10"/>
        <a:stretch>
          <a:fillRect/>
        </a:stretch>
      </xdr:blipFill>
      <xdr:spPr>
        <a:xfrm>
          <a:off x="13906500" y="29257625"/>
          <a:ext cx="2000000" cy="272380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3" activePane="bottomLeft" state="frozen"/>
      <selection pane="bottomLeft" activeCell="E20" sqref="E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75.5" customHeight="1" x14ac:dyDescent="0.25">
      <c r="A10" s="12" t="str">
        <f>IF(OR(B10&lt;&gt;"",J10&lt;&gt;""),"IMG01","")</f>
        <v>IMG01</v>
      </c>
      <c r="B10" s="62" t="s">
        <v>191</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MA_06_12_REC230_IMG01n.png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97.25" customHeight="1" x14ac:dyDescent="0.25">
      <c r="A11" s="12" t="str">
        <f t="shared" ref="A11:A18" si="3">IF(OR(B11&lt;&gt;"",J11&lt;&gt;""),CONCATENATE(LEFT(A10,3),IF(MID(A10,4,2)+1&lt;10,CONCATENATE("0",MID(A10,4,2)+1))),"")</f>
        <v>IMG02</v>
      </c>
      <c r="B11" s="62" t="s">
        <v>191</v>
      </c>
      <c r="C11" s="20" t="str">
        <f t="shared" si="0"/>
        <v>Recurso M5A</v>
      </c>
      <c r="D11" s="63" t="s">
        <v>188</v>
      </c>
      <c r="E11" s="63" t="s">
        <v>155</v>
      </c>
      <c r="F11" s="13" t="str">
        <f t="shared" ref="F11:F74" ca="1" si="4">IF(OR(B11&lt;&gt;"",J11&lt;&gt;""),CONCATENATE($C$7,"_",$A11,IF($G$4="Cuaderno de Estudio","_small",CONCATENATE(IF(I11="","","n"),IF(LEFT($G$5,1)="F",".jpg",".png")))),"")</f>
        <v>MA_06_12_REC230_IMG02n.png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41.5" customHeight="1" x14ac:dyDescent="0.25">
      <c r="A12" s="12" t="str">
        <f t="shared" si="3"/>
        <v>IMG03</v>
      </c>
      <c r="B12" s="62" t="s">
        <v>191</v>
      </c>
      <c r="C12" s="20" t="str">
        <f t="shared" si="0"/>
        <v>Recurso M5A</v>
      </c>
      <c r="D12" s="63" t="s">
        <v>188</v>
      </c>
      <c r="E12" s="63" t="s">
        <v>155</v>
      </c>
      <c r="F12" s="13" t="str">
        <f t="shared" ca="1" si="4"/>
        <v>MA_06_12_REC230_IMG03n.png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57.25" customHeight="1" x14ac:dyDescent="0.25">
      <c r="A13" s="12" t="str">
        <f t="shared" si="3"/>
        <v>IMG04</v>
      </c>
      <c r="B13" s="62" t="s">
        <v>191</v>
      </c>
      <c r="C13" s="20" t="str">
        <f t="shared" si="0"/>
        <v>Recurso M5A</v>
      </c>
      <c r="D13" s="63" t="s">
        <v>188</v>
      </c>
      <c r="E13" s="63" t="s">
        <v>155</v>
      </c>
      <c r="F13" s="13" t="str">
        <f t="shared" ca="1" si="4"/>
        <v>MA_06_12_REC230_IMG04n.png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98.5" customHeight="1" x14ac:dyDescent="0.25">
      <c r="A14" s="12" t="str">
        <f t="shared" si="3"/>
        <v>IMG05</v>
      </c>
      <c r="B14" s="62" t="s">
        <v>191</v>
      </c>
      <c r="C14" s="20" t="str">
        <f t="shared" si="0"/>
        <v>Recurso M5A</v>
      </c>
      <c r="D14" s="63" t="s">
        <v>188</v>
      </c>
      <c r="E14" s="63" t="s">
        <v>155</v>
      </c>
      <c r="F14" s="13" t="str">
        <f t="shared" ca="1" si="4"/>
        <v>MA_06_12_REC230_IMG05n.png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04.75" customHeight="1" x14ac:dyDescent="0.25">
      <c r="A15" s="12" t="str">
        <f t="shared" si="3"/>
        <v>IMG06</v>
      </c>
      <c r="B15" s="62">
        <v>301814624</v>
      </c>
      <c r="C15" s="20" t="str">
        <f t="shared" si="0"/>
        <v>Recurso M5A</v>
      </c>
      <c r="D15" s="63" t="s">
        <v>188</v>
      </c>
      <c r="E15" s="63" t="s">
        <v>192</v>
      </c>
      <c r="F15" s="13" t="str">
        <f t="shared" ca="1" si="4"/>
        <v>MA_06_12_REC230_IMG06n.png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MA_06_12_REC230_IMG06a.png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28" customHeight="1" x14ac:dyDescent="0.3">
      <c r="A16" s="12" t="str">
        <f t="shared" si="3"/>
        <v>IMG07</v>
      </c>
      <c r="B16" s="62">
        <v>87687727</v>
      </c>
      <c r="C16" s="20" t="str">
        <f t="shared" si="0"/>
        <v>Recurso M5A</v>
      </c>
      <c r="D16" s="63" t="s">
        <v>188</v>
      </c>
      <c r="E16" s="63" t="s">
        <v>155</v>
      </c>
      <c r="F16" s="13" t="str">
        <f t="shared" ca="1" si="4"/>
        <v>MA_06_12_REC230_IMG07n.png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MA_06_12_REC230_IMG07a.png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229.5" customHeight="1" x14ac:dyDescent="0.25">
      <c r="A17" s="12" t="str">
        <f t="shared" si="3"/>
        <v>IMG08</v>
      </c>
      <c r="B17" s="62">
        <v>104553236</v>
      </c>
      <c r="C17" s="20" t="str">
        <f t="shared" si="0"/>
        <v>Recurso M5A</v>
      </c>
      <c r="D17" s="63" t="s">
        <v>188</v>
      </c>
      <c r="E17" s="63" t="s">
        <v>155</v>
      </c>
      <c r="F17" s="13" t="str">
        <f t="shared" ca="1" si="4"/>
        <v>MA_06_12_REC230_IMG08n.png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MA_06_12_REC230_IMG08a.png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66.25" customHeight="1" x14ac:dyDescent="0.25">
      <c r="A18" s="12" t="str">
        <f t="shared" si="3"/>
        <v>IMG09</v>
      </c>
      <c r="B18" s="62">
        <v>262159394</v>
      </c>
      <c r="C18" s="20" t="str">
        <f t="shared" si="0"/>
        <v>Recurso M5A</v>
      </c>
      <c r="D18" s="63" t="s">
        <v>188</v>
      </c>
      <c r="E18" s="63" t="s">
        <v>192</v>
      </c>
      <c r="F18" s="13" t="str">
        <f t="shared" ca="1" si="4"/>
        <v>MA_06_12_REC230_IMG09n.png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MA_06_12_REC230_IMG09a.png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71.5" customHeight="1" x14ac:dyDescent="0.3">
      <c r="A19" s="12" t="str">
        <f t="shared" ref="A19:A50" si="6">IF(OR(B19&lt;&gt;"",J19&lt;&gt;""),CONCATENATE(LEFT(A18,3),IF(MID(A18,4,2)+1&lt;10,CONCATENATE("0",MID(A18,4,2)+1),MID(A18,4,2)+1)),"")</f>
        <v>IMG10</v>
      </c>
      <c r="B19" s="62" t="s">
        <v>193</v>
      </c>
      <c r="C19" s="20" t="str">
        <f t="shared" si="0"/>
        <v>Recurso M5A</v>
      </c>
      <c r="D19" s="63" t="s">
        <v>188</v>
      </c>
      <c r="E19" s="63" t="s">
        <v>155</v>
      </c>
      <c r="F19" s="13" t="str">
        <f t="shared" ca="1" si="4"/>
        <v>MA_06_12_REC230_IMG10n.png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MA_06_12_REC230_IMG10a.png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2016-02-21T01:41:04Z</dcterms:modified>
</cp:coreProperties>
</file>