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NOVENO\MA_09_07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<sst xmlns="http://schemas.openxmlformats.org/spreadsheetml/2006/main" count="371" uniqueCount="192">
  <si>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</si>
  <si>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</si>
  <si>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</si>
  <si>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</si>
  <si>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</si>
  <si>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</si>
  <si>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</si>
  <si>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</si>
  <si>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</si>
  <si>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</si>
  <si>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</si>
  <si>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</si>
  <si>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</si>
  <si>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</si>
  <si>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</si>
  <si>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</si>
  <si>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</si>
  <si>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</si>
  <si>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</si>
  <si>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</si>
  <si>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</si>
  <si>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</si>
  <si>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</si>
  <si>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</si>
  <si>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</si>
  <si>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</si>
  <si>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</si>
  <si>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</si>
  <si>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</si>
  <si>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</si>
  <si>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</si>
  <si>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</si>
  <si>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</si>
  <si>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</si>
  <si>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</si>
  <si>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</si>
  <si>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</si>
  <si>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</si>
  <si>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</si>
  <si>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</si>
  <si>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</si>
  <si>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</si>
  <si>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</si>
  <si>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</si>
  <si>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</si>
  <si>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</si>
  <si>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</si>
  <si>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</si>
  <si>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</si>
  <si>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</si>
  <si>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</si>
  <si>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</si>
  <si>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</si>
  <si>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</si>
  <si>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</si>
  <si>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</si>
  <si>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</si>
  <si>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</si>
  <si>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</si>
  <si>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</si>
  <si>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</si>
  <si>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</si>
  <si>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</si>
  <si>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</si>
  <si>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</si>
  <si>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</si>
  <si>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</si>
  <si>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</si>
  <si>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</si>
  <si>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</si>
  <si>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</si>
  <si>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</si>
  <si>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</si>
  <si>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</si>
  <si>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</si>
  <si>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</si>
  <si>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</si>
  <si>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</si>
  <si>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</si>
  <si>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</si>
  <si>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</si>
  <si>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</si>
  <si>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</si>
  <si>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</si>
  <si>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</si>
  <si>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</si>
  <si>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</si>
  <si>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</si>
  <si>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</si>
  <si>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</si>
  <si>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</si>
  <si>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</si>
  <si>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</si>
  <si>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</si>
  <si>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</si>
  <si>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</si>
  <si>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</si>
  <si>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</si>
  <si>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</si>
  <si>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</si>
  <si>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</si>
  <si>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</si>
  <si>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</si>
  <si>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</si>
  <si>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</si>
  <si>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</si>
  <si>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</si>
  <si>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</si>
  <si>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</si>
  <si>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</si>
  <si>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</si>
  <si>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</si>
  <si>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</si>
  <si>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</si>
  <si>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</si>
  <si>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</si>
  <si>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</si>
  <si>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</si>
  <si>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</si>
  <si>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</si>
  <si>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</si>
  <si>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</si>
  <si>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</si>
  <si>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</si>
  <si>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</si>
  <si>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</si>
  <si>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</si>
  <si>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</si>
  <si>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</si>
  <si>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</si>
  <si>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</si>
  <si>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</si>
  <si>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</si>
  <si>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</si>
  <si>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</si>
  <si>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</si>
  <si>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</si>
  <si>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</si>
  <si>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</si>
  <si>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</si>
  <si>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</si>
  <si>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</si>
  <si>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</si>
  <si>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</si>
  <si>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</si>
  <si>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</si>
  <si>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</si>
  <si>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</si>
  <si>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</si>
  <si>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</si>
  <si>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</si>
  <si>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</si>
  <si>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</si>
  <si>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</si>
  <si>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</si>
  <si>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</si>
  <si>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</si>
  <si>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</si>
  <si>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</si>
  <si>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</si>
  <si>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</si>
  <si>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</si>
  <si>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</si>
  <si>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</si>
  <si>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</si>
  <si>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</si>
  <si>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</si>
  <si>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</si>
  <si>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</si>
  <si>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</si>
  <si>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</si>
  <si>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</si>
  <si>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</si>
  <si>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</si>
  <si>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</si>
  <si>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</si>
  <si>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</si>
  <si>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</si>
  <si>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</si>
  <si>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</si>
  <si>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</si>
  <si>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</si>
  <si>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</si>
  <si>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</si>
  <si>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</si>
  <si>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</si>
  <si>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</si>
  <si>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</si>
  <si>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Función logarítmica</t>
  </si>
  <si>
    <t>MA_09_07_CO_REC140</t>
  </si>
  <si>
    <t>Adjuntar imagen MA_09_07_CO_REC140_IMG01</t>
  </si>
  <si>
    <t>Adjuntar imagen MA_09_07_CO_REC140_IMG02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</si>
</sst>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D11" sqref="D11:E12"/>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F6B</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9</v>
      </c>
      <c r="D3" s="85"/>
      <c r="F3" s="77">
        <v>42422</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188</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c r="C10" s="20" t="str">
        <f t="shared" ref="C10:C17" si="0">IF(OR(B10&lt;&gt;"",J10&lt;&gt;""),IF($G$4="Recurso",CONCATENATE($G$4," ",$G$5),$G$4),"")</f>
        <v>Recurso F6B</v>
      </c>
      <c r="D10" s="63" t="s">
        <v>187</v>
      </c>
      <c r="E10" s="63" t="s">
        <v>151</v>
      </c>
      <c r="F10" s="13" t="e">
        <f t="shared" ref="F10:F17"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H17"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190</v>
      </c>
      <c r="K10" s="64"/>
      <c r="O10" s="2" t="str">
        <f>'Definición técnica de imagenes'!A12</f>
        <v>M12D</v>
      </c>
    </row>
    <row r="11" spans="1:16" s="11" customFormat="1" ht="26.4" x14ac:dyDescent="0.25">
      <c r="A11" s="12" t="str">
        <f t="shared" ref="A11:A17" si="3">IF(OR(B11&lt;&gt;"",J11&lt;&gt;""),CONCATENATE(LEFT(A10,3),IF(MID(A10,4,2)+1&lt;10,CONCATENATE("0",MID(A10,4,2)+1))),"")</f>
        <v>IMG02</v>
      </c>
      <c r="B11" s="62"/>
      <c r="C11" s="20" t="str">
        <f t="shared" si="0"/>
        <v>Recurso F6B</v>
      </c>
      <c r="D11" s="63" t="s">
        <v>187</v>
      </c>
      <c r="E11" s="63" t="s">
        <v>151</v>
      </c>
      <c r="F11" s="13" t="e">
        <f t="shared" ca="1" si="1"/>
        <v>#N/A</v>
      </c>
      <c r="G11" s="13" t="e">
        <f ca="1">IF($F11&lt;&gt;"",IF($G$4="Recurso",VLOOKUP($E11,OFFSET('Definición técnica de imagenes'!$A$1,MATCH($G$5,'Definición técnica de imagenes'!$A$1:$A$104,0)-1,1,COUNTIF('Definición técnica de imagenes'!$A$3:$A$102,$G$5),5),5,FALSE),'Definición técnica de imagenes'!$F$16),"")</f>
        <v>#N/A</v>
      </c>
      <c r="H11" s="13" t="e">
        <f t="shared" ca="1" si="2"/>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3" t="s">
        <v>191</v>
      </c>
      <c r="K11" s="65"/>
      <c r="O11" s="2" t="str">
        <f>'Definición técnica de imagenes'!A13</f>
        <v>M101</v>
      </c>
    </row>
    <row r="12" spans="1:16" s="11" customFormat="1" x14ac:dyDescent="0.25">
      <c r="A12" s="12" t="str">
        <f t="shared" si="3"/>
        <v>IMG03</v>
      </c>
      <c r="B12" s="62">
        <v>337519769</v>
      </c>
      <c r="C12" s="20" t="str">
        <f t="shared" si="0"/>
        <v>Recurso F6B</v>
      </c>
      <c r="D12" s="63" t="s">
        <v>187</v>
      </c>
      <c r="E12" s="63" t="s">
        <v>151</v>
      </c>
      <c r="F12" s="13" t="e">
        <f t="shared" ca="1" si="1"/>
        <v>#N/A</v>
      </c>
      <c r="G12" s="13" t="e">
        <f ca="1">IF($F12&lt;&gt;"",IF($G$4="Recurso",VLOOKUP($E12,OFFSET('Definición técnica de imagenes'!$A$1,MATCH($G$5,'Definición técnica de imagenes'!$A$1:$A$104,0)-1,1,COUNTIF('Definición técnica de imagenes'!$A$3:$A$102,$G$5),5),5,FALSE),'Definición técnica de imagenes'!$F$16),"")</f>
        <v>#N/A</v>
      </c>
      <c r="H12" s="13" t="e">
        <f t="shared" ca="1" si="2"/>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1"/>
        <v/>
      </c>
      <c r="G13" s="13" t="str">
        <f ca="1">IF($F13&lt;&gt;"",IF($G$4="Recurso",VLOOKUP($E13,OFFSET('Definición técnica de imagenes'!$A$1,MATCH($G$5,'Definición técnica de imagenes'!$A$1:$A$104,0)-1,1,COUNTIF('Definición técnica de imagenes'!$A$3:$A$102,$G$5),5),5,FALSE),'Definición técnica de imagenes'!$F$16),"")</f>
        <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c r="K13" s="64"/>
      <c r="O13" s="2" t="str">
        <f>'Definición técnica de imagenes'!A19</f>
        <v>F4</v>
      </c>
    </row>
    <row r="14" spans="1:16" s="11" customFormat="1" x14ac:dyDescent="0.25">
      <c r="A14" s="12" t="str">
        <f t="shared" si="3"/>
        <v/>
      </c>
      <c r="B14" s="62"/>
      <c r="C14" s="20" t="str">
        <f t="shared" si="0"/>
        <v/>
      </c>
      <c r="D14" s="63"/>
      <c r="E14" s="63"/>
      <c r="F14" s="13" t="str">
        <f t="shared" si="1"/>
        <v/>
      </c>
      <c r="G14" s="13" t="str">
        <f ca="1">IF($F14&lt;&gt;"",IF($G$4="Recurso",VLOOKUP($E14,OFFSET('Definición técnica de imagenes'!$A$1,MATCH($G$5,'Definición técnica de imagenes'!$A$1:$A$104,0)-1,1,COUNTIF('Definición técnica de imagenes'!$A$3:$A$102,$G$5),5),5,FALSE),'Definición técnica de imagenes'!$F$16),"")</f>
        <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1"/>
        <v/>
      </c>
      <c r="G15" s="13" t="str">
        <f ca="1">IF($F15&lt;&gt;"",IF($G$4="Recurso",VLOOKUP($E15,OFFSET('Definición técnica de imagenes'!$A$1,MATCH($G$5,'Definición técnica de imagenes'!$A$1:$A$104,0)-1,1,COUNTIF('Definición técnica de imagenes'!$A$3:$A$102,$G$5),5),5,FALSE),'Definición técnica de imagenes'!$F$16),"")</f>
        <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2016-02-23T01:16:02Z</dcterms:modified>
</cp:coreProperties>
</file>