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H14" i="1"/>
  <c r="H12" i="1"/>
  <c r="F11" i="1"/>
  <c r="G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H11" i="1"/>
  <c r="H10" i="1"/>
  <c r="F10" i="1"/>
  <c r="G10" i="1"/>
  <c r="F13" i="1"/>
  <c r="G13" i="1"/>
  <c r="H13" i="1"/>
  <c r="F14" i="1"/>
  <c r="G14" i="1"/>
  <c r="A15" i="1"/>
  <c r="F15" i="1"/>
  <c r="G15" i="1"/>
  <c r="H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<sst xmlns="http://schemas.openxmlformats.org/spreadsheetml/2006/main" count="384" uniqueCount="198">
  <si>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</si>
  <si>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</si>
  <si>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</si>
  <si>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</si>
  <si>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</si>
  <si>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</si>
  <si>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</si>
  <si>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</si>
  <si>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</si>
  <si>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</si>
  <si>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</si>
  <si>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</si>
  <si>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</si>
  <si>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</si>
  <si>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</si>
  <si>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</si>
  <si>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</si>
  <si>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</si>
  <si>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</si>
  <si>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</si>
  <si>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</si>
  <si>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</si>
  <si>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</si>
  <si>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</si>
  <si>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</si>
  <si>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</si>
  <si>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</si>
  <si>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</si>
  <si>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</si>
  <si>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</si>
  <si>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</si>
  <si>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</si>
  <si>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</si>
  <si>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</si>
  <si>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</si>
  <si>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</si>
  <si>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</si>
  <si>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</si>
  <si>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</si>
  <si>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</si>
  <si>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</si>
  <si>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</si>
  <si>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</si>
  <si>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</si>
  <si>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</si>
  <si>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</si>
  <si>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</si>
  <si>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</si>
  <si>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</si>
  <si>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</si>
  <si>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</si>
  <si>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</si>
  <si>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</si>
  <si>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</si>
  <si>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</si>
  <si>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</si>
  <si>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</si>
  <si>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</si>
  <si>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</si>
  <si>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</si>
  <si>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</si>
  <si>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</si>
  <si>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</si>
  <si>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</si>
  <si>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</si>
  <si>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</si>
  <si>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</si>
  <si>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</si>
  <si>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</si>
  <si>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</si>
  <si>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</si>
  <si>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</si>
  <si>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</si>
  <si>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</si>
  <si>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</si>
  <si>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</si>
  <si>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</si>
  <si>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</si>
  <si>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</si>
  <si>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</si>
  <si>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</si>
  <si>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</si>
  <si>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</si>
  <si>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</si>
  <si>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</si>
  <si>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</si>
  <si>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</si>
  <si>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</si>
  <si>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</si>
  <si>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</si>
  <si>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</si>
  <si>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</si>
  <si>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</si>
  <si>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</si>
  <si>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</si>
  <si>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</si>
  <si>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</si>
  <si>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</si>
  <si>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</si>
  <si>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</si>
  <si>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</si>
  <si>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</si>
  <si>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</si>
  <si>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</si>
  <si>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</si>
  <si>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</si>
  <si>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</si>
  <si>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</si>
  <si>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</si>
  <si>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</si>
  <si>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</si>
  <si>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</si>
  <si>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</si>
  <si>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</si>
  <si>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</si>
  <si>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</si>
  <si>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</si>
  <si>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</si>
  <si>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</si>
  <si>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</si>
  <si>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</si>
  <si>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</si>
  <si>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</si>
  <si>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</si>
  <si>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</si>
  <si>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</si>
  <si>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</si>
  <si>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</si>
  <si>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</si>
  <si>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</si>
  <si>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</si>
  <si>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</si>
  <si>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</si>
  <si>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</si>
  <si>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</si>
  <si>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</si>
  <si>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</si>
  <si>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</si>
  <si>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</si>
  <si>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</si>
  <si>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</si>
  <si>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</si>
  <si>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</si>
  <si>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</si>
  <si>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</si>
  <si>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</si>
  <si>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</si>
  <si>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</si>
  <si>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</si>
  <si>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</si>
  <si>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</si>
  <si>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</si>
  <si>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</si>
  <si>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</si>
  <si>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</si>
  <si>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</si>
  <si>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</si>
  <si>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</si>
  <si>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</si>
  <si>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</si>
  <si>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</si>
  <si>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</si>
  <si>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</si>
  <si>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</si>
  <si>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</si>
  <si>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</si>
  <si>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</si>
  <si>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</si>
  <si>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</si>
  <si>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</si>
  <si>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</si>
  <si>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</si>
  <si>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</si>
  <si>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</si>
  <si>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</si>
  <si>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</si>
  <si>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</si>
  <si>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</si>
  <si>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</si>
  <si>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</si>
  <si>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</si>
  <si>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</si>
  <si>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</si>
  <si>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</si>
  <si>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</si>
  <si>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</si>
  <si>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</si>
  <si>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inecuaciones</t>
  </si>
  <si>
    <t>MA_08_06_REC240</t>
  </si>
  <si>
    <t>Ilustración</t>
  </si>
  <si>
    <t>Pregunta tres. Equipo de voleibol</t>
  </si>
  <si>
    <t>Fotografía</t>
  </si>
  <si>
    <t>Pregunta cuatro. Carolina inversión</t>
  </si>
  <si>
    <t>Pregunta seis. Parqueadero.
Por favor escribir la información que se da en el tablero.</t>
  </si>
  <si>
    <t>Pregunta uno. Inecuación, por favor construirla como imagen donde se resalten con otro color la x y el símbolo como se indica en observaciones.</t>
  </si>
  <si>
    <t>Pregunta dos. Notas Miguel, Cambiar el A+ por 4,2 en la evaluación de la imagen.</t>
  </si>
  <si>
    <t>Pregunta cinco. Supermercado peso productos, por favor cambiar el "gr" y dejar solo una "g"</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</si>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</sst>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142875</xdr:colOff>
      <xdr:row>9</xdr:row>
      <xdr:rowOff>266700</xdr:rowOff>
    </xdr:from>
    <xdr:to>
      <xdr:col>10</xdr:col>
      <xdr:colOff>2924175</xdr:colOff>
      <xdr:row>9</xdr:row>
      <xdr:rowOff>1076325</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06825" y="2400300"/>
          <a:ext cx="2781300" cy="809625"/>
        </a:xfrm>
        <a:prstGeom prst="rect">
          <a:avLst/>
        </a:prstGeom>
        <a:noFill/>
        <a:ln>
          <a:noFill/>
        </a:ln>
      </xdr:spPr>
    </xdr:pic>
    <xdr:clientData/>
  </xdr:twoCellAnchor>
  <xdr:twoCellAnchor editAs="oneCell">
    <xdr:from>
      <xdr:col>10</xdr:col>
      <xdr:colOff>647700</xdr:colOff>
      <xdr:row>11</xdr:row>
      <xdr:rowOff>95250</xdr:rowOff>
    </xdr:from>
    <xdr:to>
      <xdr:col>10</xdr:col>
      <xdr:colOff>2027113</xdr:colOff>
      <xdr:row>11</xdr:row>
      <xdr:rowOff>2045726</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11650" y="3724275"/>
          <a:ext cx="1379413" cy="1950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613833</xdr:colOff>
      <xdr:row>10</xdr:row>
      <xdr:rowOff>21166</xdr:rowOff>
    </xdr:from>
    <xdr:to>
      <xdr:col>10</xdr:col>
      <xdr:colOff>3672417</xdr:colOff>
      <xdr:row>10</xdr:row>
      <xdr:rowOff>2074499</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5666" y="3492499"/>
          <a:ext cx="3058584" cy="2053333"/>
        </a:xfrm>
        <a:prstGeom prst="rect">
          <a:avLst/>
        </a:prstGeom>
        <a:noFill/>
        <a:ln>
          <a:noFill/>
        </a:ln>
      </xdr:spPr>
    </xdr:pic>
    <xdr:clientData/>
  </xdr:twoCellAnchor>
  <xdr:twoCellAnchor editAs="oneCell">
    <xdr:from>
      <xdr:col>10</xdr:col>
      <xdr:colOff>402167</xdr:colOff>
      <xdr:row>12</xdr:row>
      <xdr:rowOff>137583</xdr:rowOff>
    </xdr:from>
    <xdr:to>
      <xdr:col>10</xdr:col>
      <xdr:colOff>3876453</xdr:colOff>
      <xdr:row>12</xdr:row>
      <xdr:rowOff>2462007</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0" y="8212666"/>
          <a:ext cx="3474286" cy="2324424"/>
        </a:xfrm>
        <a:prstGeom prst="rect">
          <a:avLst/>
        </a:prstGeom>
        <a:noFill/>
        <a:ln>
          <a:noFill/>
        </a:ln>
      </xdr:spPr>
    </xdr:pic>
    <xdr:clientData/>
  </xdr:twoCellAnchor>
  <xdr:twoCellAnchor editAs="oneCell">
    <xdr:from>
      <xdr:col>10</xdr:col>
      <xdr:colOff>1185333</xdr:colOff>
      <xdr:row>13</xdr:row>
      <xdr:rowOff>74083</xdr:rowOff>
    </xdr:from>
    <xdr:to>
      <xdr:col>10</xdr:col>
      <xdr:colOff>2804583</xdr:colOff>
      <xdr:row>13</xdr:row>
      <xdr:rowOff>1074208</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547166" y="10869083"/>
          <a:ext cx="1619250" cy="1000125"/>
        </a:xfrm>
        <a:prstGeom prst="rect">
          <a:avLst/>
        </a:prstGeom>
        <a:noFill/>
        <a:ln>
          <a:noFill/>
        </a:ln>
      </xdr:spPr>
    </xdr:pic>
    <xdr:clientData/>
  </xdr:twoCellAnchor>
  <xdr:twoCellAnchor editAs="oneCell">
    <xdr:from>
      <xdr:col>10</xdr:col>
      <xdr:colOff>232833</xdr:colOff>
      <xdr:row>14</xdr:row>
      <xdr:rowOff>42335</xdr:rowOff>
    </xdr:from>
    <xdr:to>
      <xdr:col>10</xdr:col>
      <xdr:colOff>3806167</xdr:colOff>
      <xdr:row>14</xdr:row>
      <xdr:rowOff>2724240</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94666" y="12139085"/>
          <a:ext cx="3573334" cy="268190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5.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v>42343</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4.25" customHeight="1" x14ac:dyDescent="0.25">
      <c r="A10" s="12" t="str">
        <f>IF(OR(B10&lt;&gt;"",J10&lt;&gt;""),"IMG01","")</f>
        <v>IMG01</v>
      </c>
      <c r="B10" s="62" t="s">
        <v>197</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MA_08_06_REC240_IMG01n.png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c r="O10" s="2" t="str">
        <f>'Definición técnica de imagenes'!A12</f>
        <v>M12D</v>
      </c>
    </row>
    <row r="11" spans="1:16" s="11" customFormat="1" ht="193.5" customHeight="1" x14ac:dyDescent="0.25">
      <c r="A11" s="12" t="str">
        <f t="shared" ref="A11:A18" si="3">IF(OR(B11&lt;&gt;"",J11&lt;&gt;""),CONCATENATE(LEFT(A10,3),IF(MID(A10,4,2)+1&lt;10,CONCATENATE("0",MID(A10,4,2)+1))),"")</f>
        <v>IMG02</v>
      </c>
      <c r="B11" s="78">
        <v>278560493</v>
      </c>
      <c r="C11" s="20" t="str">
        <f t="shared" si="0"/>
        <v>Recurso M5A</v>
      </c>
      <c r="D11" s="63" t="s">
        <v>191</v>
      </c>
      <c r="E11" s="63" t="s">
        <v>155</v>
      </c>
      <c r="F11" s="13" t="str">
        <f t="shared" ref="F11:F74" ca="1" si="4">IF(OR(B11&lt;&gt;"",J11&lt;&gt;""),CONCATENATE($C$7,"_",$A11,IF($G$4="Cuaderno de Estudio","_small",CONCATENATE(IF(I11="","","n"),IF(LEFT($G$5,1)="F",".jpg",".png")))),"")</f>
        <v>MA_08_06_REC240_IMG02n.png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MA_08_06_REC240_IMG02a.png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c r="O11" s="2" t="str">
        <f>'Definición técnica de imagenes'!A13</f>
        <v>M101</v>
      </c>
    </row>
    <row r="12" spans="1:16" s="11" customFormat="1" ht="169.5" customHeight="1" x14ac:dyDescent="0.25">
      <c r="A12" s="12" t="str">
        <f t="shared" si="3"/>
        <v>IMG03</v>
      </c>
      <c r="B12" s="62" t="s">
        <v>197</v>
      </c>
      <c r="C12" s="20" t="str">
        <f t="shared" si="0"/>
        <v>Recurso M5A</v>
      </c>
      <c r="D12" s="63" t="s">
        <v>189</v>
      </c>
      <c r="E12" s="63" t="s">
        <v>155</v>
      </c>
      <c r="F12" s="13" t="str">
        <f t="shared" ca="1" si="4"/>
        <v>MA_08_06_REC240_IMG03n.png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MA_08_06_REC240_IMG03a.png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190</v>
      </c>
      <c r="K12" s="64"/>
      <c r="O12" s="2" t="str">
        <f>'Definición técnica de imagenes'!A18</f>
        <v>Diaporama F1</v>
      </c>
    </row>
    <row r="13" spans="1:16" s="11" customFormat="1" ht="213.75" customHeight="1" x14ac:dyDescent="0.25">
      <c r="A13" s="12" t="str">
        <f t="shared" si="3"/>
        <v>IMG04</v>
      </c>
      <c r="B13" s="78">
        <v>182128469</v>
      </c>
      <c r="C13" s="20" t="str">
        <f t="shared" si="0"/>
        <v>Recurso M5A</v>
      </c>
      <c r="D13" s="63" t="s">
        <v>191</v>
      </c>
      <c r="E13" s="63" t="s">
        <v>155</v>
      </c>
      <c r="F13" s="13" t="str">
        <f t="shared" ca="1" si="4"/>
        <v>MA_08_06_REC240_IMG04n.png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MA_08_06_REC240_IMG04a.png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102.75" customHeight="1" x14ac:dyDescent="0.25">
      <c r="A14" s="12" t="str">
        <f t="shared" si="3"/>
        <v>IMG05</v>
      </c>
      <c r="B14" s="62" t="s">
        <v>197</v>
      </c>
      <c r="C14" s="20" t="str">
        <f t="shared" si="0"/>
        <v>Recurso M5A</v>
      </c>
      <c r="D14" s="63" t="s">
        <v>189</v>
      </c>
      <c r="E14" s="63" t="s">
        <v>155</v>
      </c>
      <c r="F14" s="13" t="str">
        <f t="shared" ca="1" si="4"/>
        <v>MA_08_06_REC240_IMG05n.png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MA_08_06_REC240_IMG05a.png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222.75" customHeight="1" x14ac:dyDescent="0.25">
      <c r="A15" s="12" t="str">
        <f t="shared" si="3"/>
        <v>IMG06</v>
      </c>
      <c r="B15" s="78">
        <v>254946604</v>
      </c>
      <c r="C15" s="20" t="str">
        <f t="shared" si="0"/>
        <v>Recurso M5A</v>
      </c>
      <c r="D15" s="63" t="s">
        <v>191</v>
      </c>
      <c r="E15" s="63" t="s">
        <v>155</v>
      </c>
      <c r="F15" s="13" t="str">
        <f t="shared" ca="1" si="4"/>
        <v>MA_08_06_REC240_IMG06n.png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MA_08_06_REC240_IMG06a.png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193</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2015-12-12T16:37:43Z</dcterms:modified>
</cp:coreProperties>
</file>