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2" i="1"/>
  <c r="G12" i="1"/>
  <c r="H12"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<sst xmlns="http://schemas.openxmlformats.org/spreadsheetml/2006/main" count="373" uniqueCount="194">
  <si>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</si>
  <si>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</si>
  <si>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</si>
  <si>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</si>
  <si>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</si>
  <si>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</si>
  <si>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</si>
  <si>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</si>
  <si>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</si>
  <si>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</si>
  <si>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</si>
  <si>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</si>
  <si>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</si>
  <si>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</si>
  <si>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</si>
  <si>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</si>
  <si>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</si>
  <si>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</si>
  <si>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</si>
  <si>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</si>
  <si>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</si>
  <si>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</si>
  <si>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</si>
  <si>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</si>
  <si>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</si>
  <si>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</si>
  <si>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</si>
  <si>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</si>
  <si>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</si>
  <si>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</si>
  <si>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</si>
  <si>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</si>
  <si>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</si>
  <si>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</si>
  <si>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</si>
  <si>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</si>
  <si>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</si>
  <si>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</si>
  <si>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</si>
  <si>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</si>
  <si>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</si>
  <si>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</si>
  <si>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</si>
  <si>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</si>
  <si>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</si>
  <si>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</si>
  <si>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</si>
  <si>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</si>
  <si>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</si>
  <si>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</si>
  <si>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</si>
  <si>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</si>
  <si>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</si>
  <si>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</si>
  <si>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</si>
  <si>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</si>
  <si>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</si>
  <si>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</si>
  <si>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</si>
  <si>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</si>
  <si>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</si>
  <si>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</si>
  <si>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</si>
  <si>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</si>
  <si>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</si>
  <si>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</si>
  <si>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</si>
  <si>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</si>
  <si>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</si>
  <si>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</si>
  <si>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</si>
  <si>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</si>
  <si>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</si>
  <si>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</si>
  <si>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</si>
  <si>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</si>
  <si>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</si>
  <si>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</si>
  <si>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</si>
  <si>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</si>
  <si>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</si>
  <si>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</si>
  <si>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</si>
  <si>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</si>
  <si>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</si>
  <si>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</si>
  <si>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</si>
  <si>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</si>
  <si>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</si>
  <si>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</si>
  <si>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</si>
  <si>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</si>
  <si>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</si>
  <si>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</si>
  <si>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</si>
  <si>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</si>
  <si>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</si>
  <si>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</si>
  <si>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</si>
  <si>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</si>
  <si>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</si>
  <si>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</si>
  <si>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</si>
  <si>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</si>
  <si>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</si>
  <si>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</si>
  <si>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</si>
  <si>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</si>
  <si>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</si>
  <si>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</si>
  <si>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</si>
  <si>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</si>
  <si>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</si>
  <si>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</si>
  <si>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</si>
  <si>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</si>
  <si>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</si>
  <si>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</si>
  <si>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</si>
  <si>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</si>
  <si>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</si>
  <si>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</si>
  <si>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</si>
  <si>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</si>
  <si>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</si>
  <si>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</si>
  <si>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</si>
  <si>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</si>
  <si>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</si>
  <si>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</si>
  <si>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</si>
  <si>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</si>
  <si>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</si>
  <si>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</si>
  <si>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</si>
  <si>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</si>
  <si>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</si>
  <si>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</si>
  <si>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</si>
  <si>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</si>
  <si>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</si>
  <si>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</si>
  <si>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</si>
  <si>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</si>
  <si>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</si>
  <si>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</si>
  <si>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</si>
  <si>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</si>
  <si>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</si>
  <si>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</si>
  <si>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</si>
  <si>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</si>
  <si>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</si>
  <si>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</si>
  <si>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</si>
  <si>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</si>
  <si>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</si>
  <si>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</si>
  <si>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</si>
  <si>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</si>
  <si>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</si>
  <si>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</si>
  <si>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</si>
  <si>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</si>
  <si>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</si>
  <si>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</si>
  <si>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</si>
  <si>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</si>
  <si>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</si>
  <si>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</si>
  <si>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</si>
  <si>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</si>
  <si>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</si>
  <si>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</si>
  <si>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</si>
  <si>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</si>
  <si>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</si>
  <si>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</si>
  <si>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</si>
  <si>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</si>
  <si>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</si>
  <si>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</si>
  <si>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</si>
  <si>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</si>
  <si>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</si>
  <si>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</si>
  <si>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</si>
  <si>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ecuaciones e inecuaciones lineales</t>
  </si>
  <si>
    <t>MA_08_06_REC270</t>
  </si>
  <si>
    <t>Ficha, explicación</t>
  </si>
  <si>
    <t>Cambiar a español las palabras problme y solution.</t>
  </si>
  <si>
    <t>Ficha de la tarea</t>
  </si>
  <si>
    <t>Fotografía</t>
  </si>
  <si>
    <t>Imagen uno. Introducción, por favor con esta misma imagen tambine construir imagen med y thumb para el icono del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</si>
</sst>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698501</xdr:colOff>
      <xdr:row>9</xdr:row>
      <xdr:rowOff>31750</xdr:rowOff>
    </xdr:from>
    <xdr:to>
      <xdr:col>10</xdr:col>
      <xdr:colOff>3275644</xdr:colOff>
      <xdr:row>9</xdr:row>
      <xdr:rowOff>1803179</xdr:rowOff>
    </xdr:to>
    <xdr:pic>
      <xdr:nvPicPr>
        <xdr:cNvPr id="2" name="Imagen 1"/>
        <xdr:cNvPicPr/>
      </xdr:nvPicPr>
      <xdr:blipFill>
        <a:blip xmlns:r="http://schemas.openxmlformats.org/officeDocument/2006/relationships" r:embed="rId1"/>
        <a:stretch>
          <a:fillRect/>
        </a:stretch>
      </xdr:blipFill>
      <xdr:spPr>
        <a:xfrm>
          <a:off x="17060334" y="2180167"/>
          <a:ext cx="2577143" cy="1771429"/>
        </a:xfrm>
        <a:prstGeom prst="rect">
          <a:avLst/>
        </a:prstGeom>
      </xdr:spPr>
    </xdr:pic>
    <xdr:clientData/>
  </xdr:twoCellAnchor>
  <xdr:twoCellAnchor editAs="oneCell">
    <xdr:from>
      <xdr:col>10</xdr:col>
      <xdr:colOff>762000</xdr:colOff>
      <xdr:row>10</xdr:row>
      <xdr:rowOff>52917</xdr:rowOff>
    </xdr:from>
    <xdr:to>
      <xdr:col>10</xdr:col>
      <xdr:colOff>3384857</xdr:colOff>
      <xdr:row>10</xdr:row>
      <xdr:rowOff>2692917</xdr:rowOff>
    </xdr:to>
    <xdr:pic>
      <xdr:nvPicPr>
        <xdr:cNvPr id="3" name="Imagen 2"/>
        <xdr:cNvPicPr/>
      </xdr:nvPicPr>
      <xdr:blipFill>
        <a:blip xmlns:r="http://schemas.openxmlformats.org/officeDocument/2006/relationships" r:embed="rId2"/>
        <a:stretch>
          <a:fillRect/>
        </a:stretch>
      </xdr:blipFill>
      <xdr:spPr>
        <a:xfrm>
          <a:off x="17123833" y="4127500"/>
          <a:ext cx="2622857" cy="2640000"/>
        </a:xfrm>
        <a:prstGeom prst="rect">
          <a:avLst/>
        </a:prstGeom>
      </xdr:spPr>
    </xdr:pic>
    <xdr:clientData/>
  </xdr:twoCellAnchor>
  <xdr:twoCellAnchor editAs="oneCell">
    <xdr:from>
      <xdr:col>10</xdr:col>
      <xdr:colOff>535782</xdr:colOff>
      <xdr:row>11</xdr:row>
      <xdr:rowOff>107156</xdr:rowOff>
    </xdr:from>
    <xdr:to>
      <xdr:col>10</xdr:col>
      <xdr:colOff>3158639</xdr:colOff>
      <xdr:row>11</xdr:row>
      <xdr:rowOff>2747156</xdr:rowOff>
    </xdr:to>
    <xdr:pic>
      <xdr:nvPicPr>
        <xdr:cNvPr id="4" name="Imagen 3"/>
        <xdr:cNvPicPr/>
      </xdr:nvPicPr>
      <xdr:blipFill>
        <a:blip xmlns:r="http://schemas.openxmlformats.org/officeDocument/2006/relationships" r:embed="rId3"/>
        <a:stretch>
          <a:fillRect/>
        </a:stretch>
      </xdr:blipFill>
      <xdr:spPr>
        <a:xfrm>
          <a:off x="16883063" y="7405687"/>
          <a:ext cx="2622857" cy="264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0.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9">
        <v>8</v>
      </c>
      <c r="D3" s="90"/>
      <c r="F3" s="82">
        <v>42348</v>
      </c>
      <c r="G3" s="83"/>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c r="D5" s="92"/>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1.5" customHeight="1" x14ac:dyDescent="0.25">
      <c r="A10" s="12" t="str">
        <f>IF(OR(B10&lt;&gt;"",J10&lt;&gt;""),"IMG01","")</f>
        <v>IMG01</v>
      </c>
      <c r="B10" s="78">
        <v>259208180</v>
      </c>
      <c r="C10" s="20" t="str">
        <f t="shared" ref="C10:C41" si="0">IF(OR(B10&lt;&gt;"",J10&lt;&gt;""),IF($G$4="Recurso",CONCATENATE($G$4," ",$G$5),$G$4),"")</f>
        <v>Recurso F13</v>
      </c>
      <c r="D10" s="63" t="s">
        <v>192</v>
      </c>
      <c r="E10" s="63" t="s">
        <v>151</v>
      </c>
      <c r="F10" s="13" t="str">
        <f t="shared" ref="F10" ca="1" si="1">IF(OR(B10&lt;&gt;"",J10&lt;&gt;""),CONCATENATE($C$7,"_",$A10,IF($G$4="Cuaderno de Estudio","_small",CONCATENATE(IF(I10="","","n"),IF(LEFT($G$5,1)="F",".jpg",".png")))),"")</f>
        <v>MA_08_06_REC270_IMG01n.jpg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MA_08_06_REC270_IMG01a.jpg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193</v>
      </c>
      <c r="K10" s="64"/>
      <c r="O10" s="2" t="str">
        <f>'Definición técnica de imagenes'!A12</f>
        <v>M12D</v>
      </c>
    </row>
    <row r="11" spans="1:16" s="11" customFormat="1" ht="252.75" customHeight="1" x14ac:dyDescent="0.25">
      <c r="A11" s="12" t="str">
        <f t="shared" ref="A11:A18" si="3">IF(OR(B11&lt;&gt;"",J11&lt;&gt;""),CONCATENATE(LEFT(A10,3),IF(MID(A10,4,2)+1&lt;10,CONCATENATE("0",MID(A10,4,2)+1))),"")</f>
        <v>IMG02</v>
      </c>
      <c r="B11" s="79">
        <v>125572139</v>
      </c>
      <c r="C11" s="20" t="str">
        <f t="shared" si="0"/>
        <v>Recurso F13</v>
      </c>
      <c r="D11" s="63" t="s">
        <v>192</v>
      </c>
      <c r="E11" s="63" t="s">
        <v>151</v>
      </c>
      <c r="F11" s="13" t="str">
        <f t="shared" ref="F11:F74" ca="1" si="4">IF(OR(B11&lt;&gt;"",J11&lt;&gt;""),CONCATENATE($C$7,"_",$A11,IF($G$4="Cuaderno de Estudio","_small",CONCATENATE(IF(I11="","","n"),IF(LEFT($G$5,1)="F",".jpg",".png")))),"")</f>
        <v>MA_08_06_REC270_IMG02n.jpg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MA_08_06_REC270_IMG02a.jpg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189</v>
      </c>
      <c r="K11" s="65" t="s">
        <v>190</v>
      </c>
      <c r="O11" s="2" t="str">
        <f>'Definición técnica de imagenes'!A13</f>
        <v>M101</v>
      </c>
    </row>
    <row r="12" spans="1:16" s="11" customFormat="1" ht="222" customHeight="1" x14ac:dyDescent="0.25">
      <c r="A12" s="12" t="str">
        <f t="shared" si="3"/>
        <v>IMG03</v>
      </c>
      <c r="B12" s="79">
        <v>149070113</v>
      </c>
      <c r="C12" s="20" t="str">
        <f t="shared" si="0"/>
        <v>Recurso F13</v>
      </c>
      <c r="D12" s="63" t="s">
        <v>192</v>
      </c>
      <c r="E12" s="63" t="s">
        <v>151</v>
      </c>
      <c r="F12" s="13" t="str">
        <f t="shared" ca="1" si="4"/>
        <v>MA_08_06_REC270_IMG03n.jpg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MA_08_06_REC270_IMG03a.jpg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191</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2015-12-12T18:33:41Z</dcterms:modified>
</cp:coreProperties>
</file>