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<sst xmlns="http://schemas.openxmlformats.org/spreadsheetml/2006/main" count="396" uniqueCount="199">
  <si>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</si>
  <si>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</si>
  <si>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</si>
  <si>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</si>
  <si>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</si>
  <si>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</si>
  <si>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</si>
  <si>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</si>
  <si>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</si>
  <si>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</si>
  <si>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</si>
  <si>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</si>
  <si>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</si>
  <si>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</si>
  <si>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</si>
  <si>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</si>
  <si>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</si>
  <si>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</si>
  <si>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</si>
  <si>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</si>
  <si>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</si>
  <si>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</si>
  <si>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</si>
  <si>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</si>
  <si>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</si>
  <si>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</si>
  <si>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</si>
  <si>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</si>
  <si>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</si>
  <si>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</si>
  <si>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</si>
  <si>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</si>
  <si>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</si>
  <si>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</si>
  <si>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</si>
  <si>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</si>
  <si>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</si>
  <si>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</si>
  <si>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</si>
  <si>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</si>
  <si>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</si>
  <si>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</si>
  <si>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</si>
  <si>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</si>
  <si>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</si>
  <si>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</si>
  <si>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</si>
  <si>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</si>
  <si>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</si>
  <si>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</si>
  <si>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</si>
  <si>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</si>
  <si>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</si>
  <si>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</si>
  <si>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</si>
  <si>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</si>
  <si>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</si>
  <si>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</si>
  <si>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</si>
  <si>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</si>
  <si>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</si>
  <si>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</si>
  <si>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</si>
  <si>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</si>
  <si>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</si>
  <si>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</si>
  <si>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</si>
  <si>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</si>
  <si>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</si>
  <si>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</si>
  <si>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</si>
  <si>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</si>
  <si>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</si>
  <si>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</si>
  <si>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</si>
  <si>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</si>
  <si>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</si>
  <si>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</si>
  <si>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</si>
  <si>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</si>
  <si>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</si>
  <si>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</si>
  <si>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</si>
  <si>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</si>
  <si>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</si>
  <si>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</si>
  <si>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</si>
  <si>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</si>
  <si>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</si>
  <si>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</si>
  <si>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</si>
  <si>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</si>
  <si>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</si>
  <si>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</si>
  <si>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</si>
  <si>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</si>
  <si>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</si>
  <si>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</si>
  <si>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</si>
  <si>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</si>
  <si>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</si>
  <si>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</si>
  <si>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</si>
  <si>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</si>
  <si>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</si>
  <si>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</si>
  <si>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</si>
  <si>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</si>
  <si>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</si>
  <si>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</si>
  <si>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</si>
  <si>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</si>
  <si>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</si>
  <si>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</si>
  <si>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</si>
  <si>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</si>
  <si>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</si>
  <si>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</si>
  <si>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</si>
  <si>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</si>
  <si>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</si>
  <si>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</si>
  <si>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</si>
  <si>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</si>
  <si>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</si>
  <si>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</si>
  <si>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</si>
  <si>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</si>
  <si>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</si>
  <si>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</si>
  <si>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</si>
  <si>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</si>
  <si>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</si>
  <si>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</si>
  <si>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</si>
  <si>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</si>
  <si>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</si>
  <si>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</si>
  <si>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</si>
  <si>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</si>
  <si>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</si>
  <si>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</si>
  <si>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</si>
  <si>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</si>
  <si>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</si>
  <si>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</si>
  <si>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</si>
  <si>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</si>
  <si>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</si>
  <si>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</si>
  <si>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</si>
  <si>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</si>
  <si>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</si>
  <si>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</si>
  <si>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</si>
  <si>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</si>
  <si>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</si>
  <si>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</si>
  <si>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</si>
  <si>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</si>
  <si>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</si>
  <si>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</si>
  <si>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</si>
  <si>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</si>
  <si>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</si>
  <si>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</si>
  <si>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</si>
  <si>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</si>
  <si>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</si>
  <si>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</si>
  <si>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</si>
  <si>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</si>
  <si>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</si>
  <si>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</si>
  <si>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</si>
  <si>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</si>
  <si>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</si>
  <si>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</si>
  <si>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</si>
  <si>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</si>
  <si>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</si>
  <si>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</si>
  <si>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</si>
  <si>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</si>
  <si>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</si>
  <si>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</si>
  <si>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</si>
  <si>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</si>
  <si>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</si>
  <si>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</si>
  <si>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</si>
  <si>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</si>
  <si>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Josué Malagón</t>
  </si>
  <si>
    <t>La variación entre las magnitudes</t>
  </si>
  <si>
    <t>MA_08_07_CO_REC40</t>
  </si>
  <si>
    <t>Ilustración</t>
  </si>
  <si>
    <t xml:space="preserve">Descripcion , termometro: 79500769     </t>
  </si>
  <si>
    <t>286727093, Trabajadores: 263732027, Moto: 29491414</t>
  </si>
  <si>
    <t>Por favor construir iconos de recurso basados en esta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</si>
</sst>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10</xdr:col>
      <xdr:colOff>79531</xdr:colOff>
      <xdr:row>9</xdr:row>
      <xdr:rowOff>5291</xdr:rowOff>
    </xdr:from>
    <xdr:to>
      <xdr:col>16</xdr:col>
      <xdr:colOff>388937</xdr:colOff>
      <xdr:row>9</xdr:row>
      <xdr:rowOff>2213709</xdr:rowOff>
    </xdr:to>
    <xdr:pic>
      <xdr:nvPicPr>
        <xdr:cNvPr id="2" name="Imagen 1" descr="MA_08_07_CO_REC-4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819844" y="1783291"/>
          <a:ext cx="3389156" cy="2208418"/>
        </a:xfrm>
        <a:prstGeom prst="rect">
          <a:avLst/>
        </a:prstGeom>
      </xdr:spPr>
    </xdr:pic>
    <xdr:clientData/>
  </xdr:twoCellAnchor>
  <xdr:twoCellAnchor editAs="oneCell">
    <xdr:from>
      <xdr:col>10</xdr:col>
      <xdr:colOff>58210</xdr:colOff>
      <xdr:row>10</xdr:row>
      <xdr:rowOff>288396</xdr:rowOff>
    </xdr:from>
    <xdr:to>
      <xdr:col>16</xdr:col>
      <xdr:colOff>415028</xdr:colOff>
      <xdr:row>10</xdr:row>
      <xdr:rowOff>586696</xdr:rowOff>
    </xdr:to>
    <xdr:pic>
      <xdr:nvPicPr>
        <xdr:cNvPr id="42" name="Imagen 41" descr="MA_08_07_CO_REC-4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31710" y="4661959"/>
          <a:ext cx="3436568" cy="298300"/>
        </a:xfrm>
        <a:prstGeom prst="rect">
          <a:avLst/>
        </a:prstGeom>
      </xdr:spPr>
    </xdr:pic>
    <xdr:clientData/>
  </xdr:twoCellAnchor>
  <xdr:twoCellAnchor editAs="oneCell">
    <xdr:from>
      <xdr:col>10</xdr:col>
      <xdr:colOff>341313</xdr:colOff>
      <xdr:row>11</xdr:row>
      <xdr:rowOff>489479</xdr:rowOff>
    </xdr:from>
    <xdr:to>
      <xdr:col>16</xdr:col>
      <xdr:colOff>768632</xdr:colOff>
      <xdr:row>11</xdr:row>
      <xdr:rowOff>1075796</xdr:rowOff>
    </xdr:to>
    <xdr:pic>
      <xdr:nvPicPr>
        <xdr:cNvPr id="43" name="Imagen 42" descr="MA_08_07_CO_REC-4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914813" y="6013979"/>
          <a:ext cx="3507069" cy="586317"/>
        </a:xfrm>
        <a:prstGeom prst="rect">
          <a:avLst/>
        </a:prstGeom>
      </xdr:spPr>
    </xdr:pic>
    <xdr:clientData/>
  </xdr:twoCellAnchor>
  <xdr:twoCellAnchor editAs="oneCell">
    <xdr:from>
      <xdr:col>10</xdr:col>
      <xdr:colOff>95651</xdr:colOff>
      <xdr:row>12</xdr:row>
      <xdr:rowOff>306917</xdr:rowOff>
    </xdr:from>
    <xdr:to>
      <xdr:col>15</xdr:col>
      <xdr:colOff>310093</xdr:colOff>
      <xdr:row>12</xdr:row>
      <xdr:rowOff>635000</xdr:rowOff>
    </xdr:to>
    <xdr:pic>
      <xdr:nvPicPr>
        <xdr:cNvPr id="44" name="Imagen 43" descr="MA_08_07_CO_REC-40-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669151" y="7410980"/>
          <a:ext cx="2468692" cy="328083"/>
        </a:xfrm>
        <a:prstGeom prst="rect">
          <a:avLst/>
        </a:prstGeom>
      </xdr:spPr>
    </xdr:pic>
    <xdr:clientData/>
  </xdr:twoCellAnchor>
  <xdr:twoCellAnchor editAs="oneCell">
    <xdr:from>
      <xdr:col>10</xdr:col>
      <xdr:colOff>219605</xdr:colOff>
      <xdr:row>14</xdr:row>
      <xdr:rowOff>330730</xdr:rowOff>
    </xdr:from>
    <xdr:to>
      <xdr:col>10</xdr:col>
      <xdr:colOff>1999641</xdr:colOff>
      <xdr:row>14</xdr:row>
      <xdr:rowOff>855663</xdr:rowOff>
    </xdr:to>
    <xdr:pic>
      <xdr:nvPicPr>
        <xdr:cNvPr id="45" name="Imagen 44" descr="MA_08_07_CO_REC-40-6.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93105" y="9863668"/>
          <a:ext cx="1780036" cy="524933"/>
        </a:xfrm>
        <a:prstGeom prst="rect">
          <a:avLst/>
        </a:prstGeom>
      </xdr:spPr>
    </xdr:pic>
    <xdr:clientData/>
  </xdr:twoCellAnchor>
  <xdr:twoCellAnchor editAs="oneCell">
    <xdr:from>
      <xdr:col>10</xdr:col>
      <xdr:colOff>66147</xdr:colOff>
      <xdr:row>15</xdr:row>
      <xdr:rowOff>521229</xdr:rowOff>
    </xdr:from>
    <xdr:to>
      <xdr:col>15</xdr:col>
      <xdr:colOff>100013</xdr:colOff>
      <xdr:row>15</xdr:row>
      <xdr:rowOff>1172200</xdr:rowOff>
    </xdr:to>
    <xdr:pic>
      <xdr:nvPicPr>
        <xdr:cNvPr id="46" name="Imagen 45" descr="MA_08_07_CO_REC-40-7.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639647" y="11435292"/>
          <a:ext cx="2288116" cy="650971"/>
        </a:xfrm>
        <a:prstGeom prst="rect">
          <a:avLst/>
        </a:prstGeom>
      </xdr:spPr>
    </xdr:pic>
    <xdr:clientData/>
  </xdr:twoCellAnchor>
  <xdr:twoCellAnchor editAs="oneCell">
    <xdr:from>
      <xdr:col>10</xdr:col>
      <xdr:colOff>111125</xdr:colOff>
      <xdr:row>16</xdr:row>
      <xdr:rowOff>14486</xdr:rowOff>
    </xdr:from>
    <xdr:to>
      <xdr:col>16</xdr:col>
      <xdr:colOff>468312</xdr:colOff>
      <xdr:row>16</xdr:row>
      <xdr:rowOff>2515114</xdr:rowOff>
    </xdr:to>
    <xdr:pic>
      <xdr:nvPicPr>
        <xdr:cNvPr id="47" name="Imagen 46" descr="MA_08_07_CO_REC-40-8.jp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851438" y="12222361"/>
          <a:ext cx="3436937" cy="2500628"/>
        </a:xfrm>
        <a:prstGeom prst="rect">
          <a:avLst/>
        </a:prstGeom>
      </xdr:spPr>
    </xdr:pic>
    <xdr:clientData/>
  </xdr:twoCellAnchor>
  <xdr:twoCellAnchor editAs="oneCell">
    <xdr:from>
      <xdr:col>10</xdr:col>
      <xdr:colOff>373062</xdr:colOff>
      <xdr:row>17</xdr:row>
      <xdr:rowOff>42334</xdr:rowOff>
    </xdr:from>
    <xdr:to>
      <xdr:col>10</xdr:col>
      <xdr:colOff>1926166</xdr:colOff>
      <xdr:row>17</xdr:row>
      <xdr:rowOff>2397642</xdr:rowOff>
    </xdr:to>
    <xdr:pic>
      <xdr:nvPicPr>
        <xdr:cNvPr id="48" name="Imagen 47" descr="MA_08_07_CO_REC-40-9.jp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046479" y="15218834"/>
          <a:ext cx="1553104" cy="2355308"/>
        </a:xfrm>
        <a:prstGeom prst="rect">
          <a:avLst/>
        </a:prstGeom>
      </xdr:spPr>
    </xdr:pic>
    <xdr:clientData/>
  </xdr:twoCellAnchor>
  <xdr:twoCellAnchor editAs="oneCell">
    <xdr:from>
      <xdr:col>10</xdr:col>
      <xdr:colOff>15874</xdr:colOff>
      <xdr:row>18</xdr:row>
      <xdr:rowOff>92603</xdr:rowOff>
    </xdr:from>
    <xdr:to>
      <xdr:col>16</xdr:col>
      <xdr:colOff>603249</xdr:colOff>
      <xdr:row>18</xdr:row>
      <xdr:rowOff>2532173</xdr:rowOff>
    </xdr:to>
    <xdr:pic>
      <xdr:nvPicPr>
        <xdr:cNvPr id="49" name="Imagen 48" descr="MA_08_07_CO_REC-40-10.jp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7756187" y="17348728"/>
          <a:ext cx="3667125" cy="2439570"/>
        </a:xfrm>
        <a:prstGeom prst="rect">
          <a:avLst/>
        </a:prstGeom>
      </xdr:spPr>
    </xdr:pic>
    <xdr:clientData/>
  </xdr:twoCellAnchor>
  <xdr:twoCellAnchor editAs="oneCell">
    <xdr:from>
      <xdr:col>10</xdr:col>
      <xdr:colOff>113772</xdr:colOff>
      <xdr:row>19</xdr:row>
      <xdr:rowOff>158749</xdr:rowOff>
    </xdr:from>
    <xdr:to>
      <xdr:col>10</xdr:col>
      <xdr:colOff>1967504</xdr:colOff>
      <xdr:row>19</xdr:row>
      <xdr:rowOff>2680966</xdr:rowOff>
    </xdr:to>
    <xdr:pic>
      <xdr:nvPicPr>
        <xdr:cNvPr id="50" name="Imagen 49" descr="MA_08_07_CO_REC-40-11.jp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7854085" y="19986624"/>
          <a:ext cx="1853732" cy="2522217"/>
        </a:xfrm>
        <a:prstGeom prst="rect">
          <a:avLst/>
        </a:prstGeom>
      </xdr:spPr>
    </xdr:pic>
    <xdr:clientData/>
  </xdr:twoCellAnchor>
  <xdr:twoCellAnchor editAs="oneCell">
    <xdr:from>
      <xdr:col>10</xdr:col>
      <xdr:colOff>75814</xdr:colOff>
      <xdr:row>13</xdr:row>
      <xdr:rowOff>346603</xdr:rowOff>
    </xdr:from>
    <xdr:to>
      <xdr:col>15</xdr:col>
      <xdr:colOff>548745</xdr:colOff>
      <xdr:row>13</xdr:row>
      <xdr:rowOff>697970</xdr:rowOff>
    </xdr:to>
    <xdr:pic>
      <xdr:nvPicPr>
        <xdr:cNvPr id="12" name="Imagen 11" descr="MA_08_07_CO_REC-40-5.jp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649314" y="8752416"/>
          <a:ext cx="2727181" cy="351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22" activePane="bottomLeft" state="frozen"/>
      <selection pane="bottomLeft" activeCell="J10" sqref="J10"/>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2.625" style="2" customWidth="1"/>
    <col min="8" max="8" width="29.125" style="2" customWidth="1"/>
    <col min="9" max="9" width="33.2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42414</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193</v>
      </c>
      <c r="D4" s="87"/>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8" t="s">
        <v>192</v>
      </c>
      <c r="D5" s="89"/>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4.25" customHeight="1" x14ac:dyDescent="0.25">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12"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77.95" customHeight="1" x14ac:dyDescent="0.25">
      <c r="A10" s="12" t="str">
        <f>IF(OR(B10&lt;&gt;"",J10&lt;&gt;""),"IMG01","")</f>
        <v>IMG01</v>
      </c>
      <c r="B10" s="62">
        <v>147480179</v>
      </c>
      <c r="C10" s="20" t="str">
        <f t="shared" ref="C10:C41" si="0">IF(OR(B10&lt;&gt;"",J10&lt;&gt;""),IF($G$4="Recurso",CONCATENATE($G$4," ",$G$5),$G$4),"")</f>
        <v>Recurso F4</v>
      </c>
      <c r="D10" s="63" t="s">
        <v>195</v>
      </c>
      <c r="E10" s="63" t="s">
        <v>150</v>
      </c>
      <c r="F10" s="13" t="str">
        <f t="shared" ref="F10" ca="1" si="1">IF(OR(B10&lt;&gt;"",J10&lt;&gt;""),CONCATENATE($C$7,"_",$A10,IF($G$4="Cuaderno de Estudio","_small",CONCATENATE(IF(I10="","","n"),IF(LEFT($G$5,1)="F",".jpg",".png")))),"")</f>
        <v>MA_08_07_CO_REC40_IMG01.jpg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198</v>
      </c>
      <c r="K10" s="64"/>
      <c r="O10" s="2" t="str">
        <f>'Definición técnica de imagenes'!A12</f>
        <v>M12D</v>
      </c>
    </row>
    <row r="11" spans="1:16" s="11" customFormat="1" ht="90.95" customHeight="1" x14ac:dyDescent="0.25">
      <c r="A11" s="12" t="str">
        <f t="shared" ref="A11:A18" si="3">IF(OR(B11&lt;&gt;"",J11&lt;&gt;""),CONCATENATE(LEFT(A10,3),IF(MID(A10,4,2)+1&lt;10,CONCATENATE("0",MID(A10,4,2)+1))),"")</f>
        <v>IMG02</v>
      </c>
      <c r="B11" s="62" t="s">
        <v>191</v>
      </c>
      <c r="C11" s="20" t="str">
        <f t="shared" si="0"/>
        <v>Recurso F4</v>
      </c>
      <c r="D11" s="63" t="s">
        <v>195</v>
      </c>
      <c r="E11" s="63" t="s">
        <v>155</v>
      </c>
      <c r="F11" s="13" t="str">
        <f t="shared" ref="F11:F74" ca="1" si="4">IF(OR(B11&lt;&gt;"",J11&lt;&gt;""),CONCATENATE($C$7,"_",$A11,IF($G$4="Cuaderno de Estudio","_small",CONCATENATE(IF(I11="","","n"),IF(LEFT($G$5,1)="F",".jpg",".png")))),"")</f>
        <v>MA_08_07_CO_REC40_IMG02.jpg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25.1" customHeight="1" x14ac:dyDescent="0.25">
      <c r="A12" s="12" t="str">
        <f t="shared" si="3"/>
        <v>IMG03</v>
      </c>
      <c r="B12" s="62" t="s">
        <v>196</v>
      </c>
      <c r="C12" s="20" t="str">
        <f t="shared" si="0"/>
        <v>Recurso F4</v>
      </c>
      <c r="D12" s="63" t="s">
        <v>195</v>
      </c>
      <c r="E12" s="63" t="s">
        <v>155</v>
      </c>
      <c r="F12" s="13" t="str">
        <f t="shared" ca="1" si="4"/>
        <v>MA_08_07_CO_REC40_IMG03.jpg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02.95" customHeight="1" x14ac:dyDescent="0.25">
      <c r="A13" s="12" t="str">
        <f t="shared" si="3"/>
        <v>IMG04</v>
      </c>
      <c r="B13" s="62" t="s">
        <v>187</v>
      </c>
      <c r="C13" s="20" t="str">
        <f t="shared" si="0"/>
        <v>Recurso F4</v>
      </c>
      <c r="D13" s="63" t="s">
        <v>195</v>
      </c>
      <c r="E13" s="63" t="s">
        <v>155</v>
      </c>
      <c r="F13" s="13" t="str">
        <f t="shared" ca="1" si="4"/>
        <v>MA_08_07_CO_REC40_IMG04.jpg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89.1" customHeight="1" x14ac:dyDescent="0.25">
      <c r="A14" s="12" t="str">
        <f t="shared" si="3"/>
        <v>IMG05</v>
      </c>
      <c r="B14" s="62" t="s">
        <v>188</v>
      </c>
      <c r="C14" s="20" t="str">
        <f t="shared" si="0"/>
        <v>Recurso F4</v>
      </c>
      <c r="D14" s="63" t="s">
        <v>195</v>
      </c>
      <c r="E14" s="63" t="s">
        <v>155</v>
      </c>
      <c r="F14" s="13" t="str">
        <f t="shared" ca="1" si="4"/>
        <v>MA_08_07_CO_REC40_IMG05.jpg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08.95" customHeight="1" x14ac:dyDescent="0.25">
      <c r="A15" s="12" t="str">
        <f t="shared" si="3"/>
        <v>IMG06</v>
      </c>
      <c r="B15" s="62" t="s">
        <v>189</v>
      </c>
      <c r="C15" s="20" t="str">
        <f t="shared" si="0"/>
        <v>Recurso F4</v>
      </c>
      <c r="D15" s="63" t="s">
        <v>195</v>
      </c>
      <c r="E15" s="63" t="s">
        <v>155</v>
      </c>
      <c r="F15" s="13" t="str">
        <f t="shared" ca="1" si="4"/>
        <v>MA_08_07_CO_REC40_IMG06.jpg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29" customHeight="1" x14ac:dyDescent="0.25">
      <c r="A16" s="12" t="str">
        <f t="shared" si="3"/>
        <v>IMG07</v>
      </c>
      <c r="B16" s="62" t="s">
        <v>187</v>
      </c>
      <c r="C16" s="20" t="str">
        <f t="shared" si="0"/>
        <v>Recurso F4</v>
      </c>
      <c r="D16" s="63" t="s">
        <v>195</v>
      </c>
      <c r="E16" s="63" t="s">
        <v>155</v>
      </c>
      <c r="F16" s="13" t="str">
        <f t="shared" ca="1" si="4"/>
        <v>MA_08_07_CO_REC40_IMG07.jpg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204" customHeight="1" x14ac:dyDescent="0.25">
      <c r="A17" s="12" t="str">
        <f t="shared" si="3"/>
        <v>IMG08</v>
      </c>
      <c r="B17" s="62">
        <v>342460688</v>
      </c>
      <c r="C17" s="20" t="str">
        <f t="shared" si="0"/>
        <v>Recurso F4</v>
      </c>
      <c r="D17" s="63" t="s">
        <v>195</v>
      </c>
      <c r="E17" s="63" t="s">
        <v>155</v>
      </c>
      <c r="F17" s="13" t="str">
        <f t="shared" ca="1" si="4"/>
        <v>MA_08_07_CO_REC40_IMG08.jpg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94.1" customHeight="1" x14ac:dyDescent="0.25">
      <c r="A18" s="12" t="str">
        <f t="shared" si="3"/>
        <v>IMG09</v>
      </c>
      <c r="B18" s="62" t="s">
        <v>187</v>
      </c>
      <c r="C18" s="20" t="str">
        <f t="shared" si="0"/>
        <v>Recurso F4</v>
      </c>
      <c r="D18" s="63" t="s">
        <v>195</v>
      </c>
      <c r="E18" s="63" t="s">
        <v>155</v>
      </c>
      <c r="F18" s="13" t="str">
        <f t="shared" ca="1" si="4"/>
        <v>MA_08_07_CO_REC40_IMG09.jpg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03.1" customHeight="1" x14ac:dyDescent="0.3">
      <c r="A19" s="12" t="str">
        <f t="shared" ref="A19:A50" si="6">IF(OR(B19&lt;&gt;"",J19&lt;&gt;""),CONCATENATE(LEFT(A18,3),IF(MID(A18,4,2)+1&lt;10,CONCATENATE("0",MID(A18,4,2)+1),MID(A18,4,2)+1)),"")</f>
        <v>IMG10</v>
      </c>
      <c r="B19" s="62" t="s">
        <v>190</v>
      </c>
      <c r="C19" s="20" t="str">
        <f t="shared" si="0"/>
        <v>Recurso F4</v>
      </c>
      <c r="D19" s="63" t="s">
        <v>195</v>
      </c>
      <c r="E19" s="63" t="s">
        <v>155</v>
      </c>
      <c r="F19" s="13" t="str">
        <f t="shared" ca="1" si="4"/>
        <v>MA_08_07_CO_REC40_IMG10.jpg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IMG11</v>
      </c>
      <c r="B20" s="62" t="s">
        <v>197</v>
      </c>
      <c r="C20" s="20" t="str">
        <f t="shared" si="0"/>
        <v>Recurso F4</v>
      </c>
      <c r="D20" s="63" t="s">
        <v>195</v>
      </c>
      <c r="E20" s="63" t="s">
        <v>155</v>
      </c>
      <c r="F20" s="13" t="str">
        <f t="shared" ca="1" si="4"/>
        <v>MA_08_07_CO_REC40_IMG11.jpg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3.5"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5"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17.25"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5.7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3.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2.7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2.7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7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4.2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7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4"/>
      <c r="O35" s="2"/>
    </row>
    <row r="36" spans="1:15" s="11" customFormat="1" ht="13.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3.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3.5"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5.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2016-02-16T13:14:50Z</dcterms:modified>
</cp:coreProperties>
</file>