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8_CO\"/>
    </mc:Choice>
  </mc:AlternateContent>
  <workbookProtection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<sst xmlns="http://schemas.openxmlformats.org/spreadsheetml/2006/main" count="382" uniqueCount="196">
  <si>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</si>
  <si>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</si>
  <si>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</si>
  <si>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</si>
  <si>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</si>
  <si>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</si>
  <si>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</si>
  <si>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</si>
  <si>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</si>
  <si>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</si>
  <si>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</si>
  <si>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</si>
  <si>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</si>
  <si>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</si>
  <si>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</si>
  <si>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</si>
  <si>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</si>
  <si>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</si>
  <si>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</si>
  <si>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</si>
  <si>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</si>
  <si>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</si>
  <si>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</si>
  <si>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</si>
  <si>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</si>
  <si>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</si>
  <si>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</si>
  <si>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</si>
  <si>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</si>
  <si>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</si>
  <si>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</si>
  <si>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</si>
  <si>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</si>
  <si>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</si>
  <si>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</si>
  <si>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</si>
  <si>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</si>
  <si>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</si>
  <si>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</si>
  <si>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</si>
  <si>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</si>
  <si>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</si>
  <si>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</si>
  <si>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</si>
  <si>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</si>
  <si>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</si>
  <si>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</si>
  <si>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</si>
  <si>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</si>
  <si>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</si>
  <si>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</si>
  <si>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</si>
  <si>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</si>
  <si>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</si>
  <si>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</si>
  <si>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</si>
  <si>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</si>
  <si>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</si>
  <si>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</si>
  <si>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</si>
  <si>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</si>
  <si>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</si>
  <si>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</si>
  <si>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</si>
  <si>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</si>
  <si>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</si>
  <si>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</si>
  <si>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</si>
  <si>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</si>
  <si>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</si>
  <si>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</si>
  <si>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</si>
  <si>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</si>
  <si>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</si>
  <si>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</si>
  <si>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</si>
  <si>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</si>
  <si>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</si>
  <si>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</si>
  <si>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</si>
  <si>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</si>
  <si>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</si>
  <si>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</si>
  <si>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</si>
  <si>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</si>
  <si>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</si>
  <si>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</si>
  <si>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</si>
  <si>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</si>
  <si>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</si>
  <si>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</si>
  <si>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</si>
  <si>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</si>
  <si>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</si>
  <si>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</si>
  <si>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</si>
  <si>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</si>
  <si>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</si>
  <si>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</si>
  <si>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</si>
  <si>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</si>
  <si>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</si>
  <si>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</si>
  <si>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</si>
  <si>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</si>
  <si>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</si>
  <si>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</si>
  <si>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</si>
  <si>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</si>
  <si>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</si>
  <si>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</si>
  <si>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</si>
  <si>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</si>
  <si>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</si>
  <si>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</si>
  <si>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</si>
  <si>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</si>
  <si>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</si>
  <si>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</si>
  <si>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</si>
  <si>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</si>
  <si>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</si>
  <si>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</si>
  <si>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</si>
  <si>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</si>
  <si>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</si>
  <si>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</si>
  <si>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</si>
  <si>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</si>
  <si>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</si>
  <si>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</si>
  <si>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</si>
  <si>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</si>
  <si>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</si>
  <si>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</si>
  <si>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</si>
  <si>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</si>
  <si>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</si>
  <si>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</si>
  <si>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</si>
  <si>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</si>
  <si>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</si>
  <si>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</si>
  <si>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</si>
  <si>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</si>
  <si>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</si>
  <si>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</si>
  <si>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</si>
  <si>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</si>
  <si>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</si>
  <si>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</si>
  <si>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</si>
  <si>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</si>
  <si>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</si>
  <si>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</si>
  <si>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</si>
  <si>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</si>
  <si>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</si>
  <si>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</si>
  <si>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</si>
  <si>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</si>
  <si>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</si>
  <si>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</si>
  <si>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</si>
  <si>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</si>
  <si>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</si>
  <si>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</si>
  <si>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</si>
  <si>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</si>
  <si>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</si>
  <si>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</si>
  <si>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</si>
  <si>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</si>
  <si>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</si>
  <si>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</si>
  <si>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</si>
  <si>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</si>
  <si>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</si>
  <si>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</si>
  <si>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</si>
  <si>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</si>
  <si>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</si>
  <si>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</si>
  <si>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</si>
  <si>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</si>
  <si>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</si>
  <si>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</si>
  <si>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</si>
  <si>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MA_08_08_CO_REC50</t>
  </si>
  <si>
    <t>El razonamiento deductivo</t>
  </si>
  <si>
    <t>Opción 1</t>
  </si>
  <si>
    <t>Opción 3</t>
  </si>
  <si>
    <t>Opción 1, ubicar únicamente la imagen de Euclides</t>
  </si>
  <si>
    <t>Opción 2, ubicar en cada uno de los libros el siguiente texto.. Uno de ellos debe decir postulados y el otro teoremas</t>
  </si>
  <si>
    <t>Josué Malagón</t>
  </si>
  <si>
    <t>ubicar dos globos en la parte superior.. Uno de ellos debe decir postulados y el otro teoremas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</si>
</sst>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1</xdr:rowOff>
    </xdr:from>
    <xdr:to>
      <xdr:col>10</xdr:col>
      <xdr:colOff>2150341</xdr:colOff>
      <xdr:row>9</xdr:row>
      <xdr:rowOff>2270751</xdr:rowOff>
    </xdr:to>
    <xdr:pic>
      <xdr:nvPicPr>
        <xdr:cNvPr id="2" name="Imagen 1" descr="Young Greek standing at a piece of stone block going to carve something significant vector illustratio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6023" y="2164774"/>
          <a:ext cx="2150341" cy="2270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xdr:colOff>
      <xdr:row>10</xdr:row>
      <xdr:rowOff>1</xdr:rowOff>
    </xdr:from>
    <xdr:to>
      <xdr:col>17</xdr:col>
      <xdr:colOff>89798</xdr:colOff>
      <xdr:row>10</xdr:row>
      <xdr:rowOff>2843069</xdr:rowOff>
    </xdr:to>
    <xdr:pic>
      <xdr:nvPicPr>
        <xdr:cNvPr id="3" name="Imagen 2" descr="Young woman with brown hair in red shirt and jeans isolated on white background holding two red books or textbooks. Student girl with tutorials. Study concep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46024" y="4531592"/>
          <a:ext cx="3986388" cy="28430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1</xdr:rowOff>
    </xdr:from>
    <xdr:to>
      <xdr:col>10</xdr:col>
      <xdr:colOff>1832841</xdr:colOff>
      <xdr:row>11</xdr:row>
      <xdr:rowOff>2444885</xdr:rowOff>
    </xdr:to>
    <xdr:pic>
      <xdr:nvPicPr>
        <xdr:cNvPr id="4" name="Imagen 3" descr="education and school concept - little student girl with books raising hand up at school"/>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46023" y="7461251"/>
          <a:ext cx="1832841" cy="24448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15</xdr:col>
      <xdr:colOff>230909</xdr:colOff>
      <xdr:row>12</xdr:row>
      <xdr:rowOff>2571075</xdr:rowOff>
    </xdr:to>
    <xdr:pic>
      <xdr:nvPicPr>
        <xdr:cNvPr id="5" name="Imagen 4" descr="Ancient greek scientists, philosophers"/>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46023" y="9986818"/>
          <a:ext cx="2482272" cy="257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15</xdr:col>
      <xdr:colOff>288637</xdr:colOff>
      <xdr:row>13</xdr:row>
      <xdr:rowOff>2924576</xdr:rowOff>
    </xdr:to>
    <xdr:pic>
      <xdr:nvPicPr>
        <xdr:cNvPr id="6" name="Imagen 5" descr="Thoughtful boy isolated on white backgroun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246023" y="12627841"/>
          <a:ext cx="2540000" cy="2924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15</xdr:col>
      <xdr:colOff>786503</xdr:colOff>
      <xdr:row>14</xdr:row>
      <xdr:rowOff>3203863</xdr:rowOff>
    </xdr:to>
    <xdr:pic>
      <xdr:nvPicPr>
        <xdr:cNvPr id="7" name="Imagen 6" descr="education and school concept - little student girl studying and reading book"/>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246023" y="15672955"/>
          <a:ext cx="3037866" cy="3203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E13" sqref="E13"/>
    </sheetView>
  </sheetViews>
  <sheetFormatPr baseColWidth="10" defaultColWidth="10.875" defaultRowHeight="13.5" x14ac:dyDescent="0.25"/>
  <cols>
    <col min="1" max="1" width="7" style="2" customWidth="1"/>
    <col min="2" max="2" width="25.375" style="2" customWidth="1"/>
    <col min="3" max="3" width="28.6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4">
        <v>8</v>
      </c>
      <c r="D3" s="85"/>
      <c r="F3" s="77">
        <v>42409</v>
      </c>
      <c r="G3" s="78"/>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6" t="s">
        <v>194</v>
      </c>
      <c r="D5" s="87"/>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ht="186" customHeight="1" x14ac:dyDescent="0.25">
      <c r="A10" s="12" t="str">
        <f>IF(OR(B10&lt;&gt;"",J10&lt;&gt;""),"IMG01","")</f>
        <v>IMG01</v>
      </c>
      <c r="B10" s="62">
        <v>230046964</v>
      </c>
      <c r="C10" s="20" t="str">
        <f t="shared" ref="C10:C17" si="0">IF(OR(B10&lt;&gt;"",J10&lt;&gt;""),IF($G$4="Recurso",CONCATENATE($G$4," ",$G$5),$G$4),"")</f>
        <v>Recurso F7B</v>
      </c>
      <c r="D10" s="63" t="s">
        <v>187</v>
      </c>
      <c r="E10" s="63" t="s">
        <v>165</v>
      </c>
      <c r="F10" s="13" t="str">
        <f t="shared" ref="F10:F17" ca="1" si="1">IF(OR(B10&lt;&gt;"",J10&lt;&gt;""),CONCATENATE($C$7,"_",$A10,IF($G$4="Cuaderno de Estudio","_small",CONCATENATE(IF(I10="","","n"),IF(LEFT($G$5,1)="F",".jpg",".png")))),"")</f>
        <v>MA_08_08_CO_REC50_IMG01.jpg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c r="O10" s="2" t="str">
        <f>'Definición técnica de imagenes'!A12</f>
        <v>M12D</v>
      </c>
    </row>
    <row r="11" spans="1:16" s="11" customFormat="1" ht="230.25" customHeight="1" x14ac:dyDescent="0.25">
      <c r="A11" s="12" t="str">
        <f t="shared" ref="A11:A17" si="3">IF(OR(B11&lt;&gt;"",J11&lt;&gt;""),CONCATENATE(LEFT(A10,3),IF(MID(A10,4,2)+1&lt;10,CONCATENATE("0",MID(A10,4,2)+1))),"")</f>
        <v>IMG02</v>
      </c>
      <c r="B11" s="62">
        <v>311313416</v>
      </c>
      <c r="C11" s="20" t="str">
        <f t="shared" si="0"/>
        <v>Recurso F7B</v>
      </c>
      <c r="D11" s="63" t="s">
        <v>187</v>
      </c>
      <c r="E11" s="63" t="s">
        <v>165</v>
      </c>
      <c r="F11" s="13" t="str">
        <f t="shared" ca="1" si="1"/>
        <v>MA_08_08_CO_REC50_IMG02.jpg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c r="O11" s="2" t="str">
        <f>'Definición técnica de imagenes'!A13</f>
        <v>M101</v>
      </c>
    </row>
    <row r="12" spans="1:16" s="11" customFormat="1" ht="198.75" customHeight="1" x14ac:dyDescent="0.25">
      <c r="A12" s="12" t="str">
        <f t="shared" si="3"/>
        <v>IMG03</v>
      </c>
      <c r="B12" s="62">
        <v>154077410</v>
      </c>
      <c r="C12" s="20" t="str">
        <f t="shared" si="0"/>
        <v>Recurso F7B</v>
      </c>
      <c r="D12" s="63" t="s">
        <v>187</v>
      </c>
      <c r="E12" s="63" t="s">
        <v>165</v>
      </c>
      <c r="F12" s="13" t="str">
        <f t="shared" ca="1" si="1"/>
        <v>MA_08_08_CO_REC50_IMG03.jpg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191</v>
      </c>
      <c r="K12"/>
      <c r="O12" s="2" t="str">
        <f>'Definición técnica de imagenes'!A18</f>
        <v>Diaporama F1</v>
      </c>
    </row>
    <row r="13" spans="1:16" s="11" customFormat="1" ht="208.5" customHeight="1" x14ac:dyDescent="0.25">
      <c r="A13" s="12" t="str">
        <f t="shared" si="3"/>
        <v>IMG04</v>
      </c>
      <c r="B13" s="62">
        <v>185405648</v>
      </c>
      <c r="C13" s="20" t="str">
        <f t="shared" si="0"/>
        <v>Recurso F7B</v>
      </c>
      <c r="D13" s="63" t="s">
        <v>187</v>
      </c>
      <c r="E13" s="63" t="s">
        <v>155</v>
      </c>
      <c r="F13" s="13" t="str">
        <f t="shared" ca="1" si="1"/>
        <v>MA_08_08_CO_REC50_IMG04n.jpg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MA_08_08_CO_REC50_IMG04a.jpg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t="s">
        <v>192</v>
      </c>
      <c r="K13"/>
      <c r="O13" s="2" t="str">
        <f>'Definición técnica de imagenes'!A19</f>
        <v>F4</v>
      </c>
    </row>
    <row r="14" spans="1:16" s="11" customFormat="1" ht="240" customHeight="1" x14ac:dyDescent="0.25">
      <c r="A14" s="12" t="str">
        <f t="shared" si="3"/>
        <v>IMG05</v>
      </c>
      <c r="B14" s="62">
        <v>59690128</v>
      </c>
      <c r="C14" s="20" t="str">
        <f t="shared" si="0"/>
        <v>Recurso F7B</v>
      </c>
      <c r="D14" s="63" t="s">
        <v>187</v>
      </c>
      <c r="E14" s="63" t="s">
        <v>155</v>
      </c>
      <c r="F14" s="13" t="str">
        <f t="shared" ca="1" si="1"/>
        <v>MA_08_08_CO_REC50_IMG05n.jpg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2"/>
        <v>MA_08_08_CO_REC50_IMG05a.jpg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t="s">
        <v>195</v>
      </c>
      <c r="K14"/>
      <c r="O14" s="2" t="str">
        <f>'Definición técnica de imagenes'!A22</f>
        <v>F6</v>
      </c>
    </row>
    <row r="15" spans="1:16" s="11" customFormat="1" ht="272.25" customHeight="1" x14ac:dyDescent="0.25">
      <c r="A15" s="12" t="str">
        <f t="shared" si="3"/>
        <v>IMG06</v>
      </c>
      <c r="B15" s="62">
        <v>212241712</v>
      </c>
      <c r="C15" s="20" t="str">
        <f t="shared" si="0"/>
        <v>Recurso F7B</v>
      </c>
      <c r="D15" s="63" t="s">
        <v>187</v>
      </c>
      <c r="E15" s="63" t="s">
        <v>155</v>
      </c>
      <c r="F15" s="13" t="str">
        <f t="shared" ca="1" si="1"/>
        <v>MA_08_08_CO_REC50_IMG06n.jpg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2"/>
        <v>MA_08_08_CO_REC50_IMG06a.jpg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t="s">
        <v>191</v>
      </c>
      <c r="K15"/>
      <c r="O15" s="2" t="str">
        <f>'Definición técnica de imagenes'!A24</f>
        <v>F6B</v>
      </c>
    </row>
    <row r="16" spans="1:16" s="11" customFormat="1" ht="14.25" x14ac:dyDescent="0.3">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4.25"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5" t="s">
        <v>56</v>
      </c>
      <c r="B1" s="105" t="s">
        <v>149</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0"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4" customFormat="1" ht="14.65" customHeight="1" x14ac:dyDescent="0.25">
      <c r="A15" s="72" t="s">
        <v>96</v>
      </c>
      <c r="B15" s="72"/>
      <c r="C15" s="72" t="s">
        <v>97</v>
      </c>
      <c r="D15" s="73" t="s">
        <v>98</v>
      </c>
      <c r="E15" s="72" t="s">
        <v>93</v>
      </c>
      <c r="F15" s="72" t="s">
        <v>117</v>
      </c>
      <c r="G15" s="72"/>
      <c r="H15" s="73" t="s">
        <v>122</v>
      </c>
      <c r="I15" s="72"/>
      <c r="J15" s="74"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69"/>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69"/>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2016-02-12T11:50:59Z</dcterms:modified>
</cp:coreProperties>
</file>