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05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<sst xmlns="http://schemas.openxmlformats.org/spreadsheetml/2006/main" count="376" uniqueCount="197">
  <si>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</si>
  <si>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</si>
  <si>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</si>
  <si>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</si>
  <si>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</si>
  <si>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</si>
  <si>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</si>
  <si>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</si>
  <si>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</si>
  <si>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</si>
  <si>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</si>
  <si>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</si>
  <si>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</si>
  <si>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</si>
  <si>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</si>
  <si>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</si>
  <si>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</si>
  <si>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</si>
  <si>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</si>
  <si>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</si>
  <si>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</si>
  <si>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</si>
  <si>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</si>
  <si>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</si>
  <si>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</si>
  <si>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</si>
  <si>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</si>
  <si>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</si>
  <si>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</si>
  <si>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</si>
  <si>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</si>
  <si>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</si>
  <si>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</si>
  <si>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</si>
  <si>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</si>
  <si>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</si>
  <si>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</si>
  <si>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</si>
  <si>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</si>
  <si>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</si>
  <si>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</si>
  <si>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</si>
  <si>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</si>
  <si>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</si>
  <si>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</si>
  <si>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</si>
  <si>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</si>
  <si>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</si>
  <si>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</si>
  <si>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</si>
  <si>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</si>
  <si>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</si>
  <si>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</si>
  <si>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</si>
  <si>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</si>
  <si>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</si>
  <si>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</si>
  <si>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</si>
  <si>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</si>
  <si>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</si>
  <si>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</si>
  <si>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</si>
  <si>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</si>
  <si>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</si>
  <si>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</si>
  <si>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</si>
  <si>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</si>
  <si>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</si>
  <si>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</si>
  <si>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</si>
  <si>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</si>
  <si>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</si>
  <si>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</si>
  <si>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</si>
  <si>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</si>
  <si>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</si>
  <si>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</si>
  <si>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</si>
  <si>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</si>
  <si>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</si>
  <si>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</si>
  <si>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</si>
  <si>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</si>
  <si>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</si>
  <si>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</si>
  <si>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</si>
  <si>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</si>
  <si>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</si>
  <si>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</si>
  <si>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</si>
  <si>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</si>
  <si>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</si>
  <si>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</si>
  <si>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</si>
  <si>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</si>
  <si>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</si>
  <si>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</si>
  <si>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</si>
  <si>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</si>
  <si>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</si>
  <si>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</si>
  <si>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</si>
  <si>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</si>
  <si>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</si>
  <si>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</si>
  <si>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</si>
  <si>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</si>
  <si>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</si>
  <si>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</si>
  <si>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</si>
  <si>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</si>
  <si>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</si>
  <si>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</si>
  <si>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</si>
  <si>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</si>
  <si>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</si>
  <si>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</si>
  <si>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</si>
  <si>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</si>
  <si>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</si>
  <si>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</si>
  <si>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</si>
  <si>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</si>
  <si>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</si>
  <si>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</si>
  <si>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</si>
  <si>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</si>
  <si>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</si>
  <si>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</si>
  <si>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</si>
  <si>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</si>
  <si>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</si>
  <si>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</si>
  <si>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</si>
  <si>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</si>
  <si>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</si>
  <si>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</si>
  <si>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</si>
  <si>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</si>
  <si>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</si>
  <si>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</si>
  <si>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</si>
  <si>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</si>
  <si>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</si>
  <si>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</si>
  <si>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</si>
  <si>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</si>
  <si>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</si>
  <si>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</si>
  <si>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</si>
  <si>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</si>
  <si>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</si>
  <si>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</si>
  <si>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</si>
  <si>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</si>
  <si>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</si>
  <si>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</si>
  <si>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</si>
  <si>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</si>
  <si>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</si>
  <si>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</si>
  <si>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</si>
  <si>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</si>
  <si>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</si>
  <si>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</si>
  <si>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</si>
  <si>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</si>
  <si>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</si>
  <si>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</si>
  <si>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</si>
  <si>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</si>
  <si>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</si>
  <si>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</si>
  <si>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</si>
  <si>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</si>
  <si>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</si>
  <si>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</si>
  <si>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</si>
  <si>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</si>
  <si>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</si>
  <si>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</si>
  <si>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</si>
  <si>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</si>
  <si>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</si>
  <si>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</si>
  <si>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</si>
  <si>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</si>
  <si>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t>
  </si>
  <si>
    <t>Preguntas uno y dos</t>
  </si>
  <si>
    <t>Preguntas tres y cuatro</t>
  </si>
  <si>
    <t>Pregunta cinco</t>
  </si>
  <si>
    <t>Fotografía</t>
  </si>
  <si>
    <t>MA_08_08_CO_REC60</t>
  </si>
  <si>
    <t>Escribir en la pizarra:
PRECIOS
Cupcakes $ 4000
Torta de chocolate $ 3000
Torta de zanahoria $ 2000
Capuchino $6000
Happy hour
Jueves 20% de descuento
Viernes 10% de descuento</t>
  </si>
  <si>
    <t xml:space="preserve">Escribir en el tablero
Horario de clases
Yoga      9:00 a.m. - 10:00 a.m.
Rumba   9:00 a.m. - 10:00 a.m.
    2:00 p.m. - 3:00 p.m.
Spinning 1:00 p.m. - 2:00 p.m.
    2:00 p.m. - 3:00 p.m.
Pilates    9:00 a.m. - 10:00 a.m.
   11:00 a.m. - 12:00 m.
</t>
  </si>
  <si>
    <t xml:space="preserve">
Escribir en la libreta
 Uno de ellos tiene un celular Samsung.
 Diana es abogada,
 Quien tiene un celular Sony es ingeniero.
 Juan Camilo no es ingeniero.
 Quien tiene el celular Huawei no es doctor.
</t>
  </si>
  <si>
    <t>Josué Malagón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</si>
</sst>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1436689</xdr:colOff>
      <xdr:row>9</xdr:row>
      <xdr:rowOff>95249</xdr:rowOff>
    </xdr:from>
    <xdr:to>
      <xdr:col>9</xdr:col>
      <xdr:colOff>3317876</xdr:colOff>
      <xdr:row>9</xdr:row>
      <xdr:rowOff>2111374</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152689" y="2214562"/>
          <a:ext cx="1881187" cy="2016125"/>
        </a:xfrm>
        <a:prstGeom prst="rect">
          <a:avLst/>
        </a:prstGeom>
        <a:noFill/>
        <a:ln>
          <a:noFill/>
        </a:ln>
      </xdr:spPr>
    </xdr:pic>
    <xdr:clientData/>
  </xdr:twoCellAnchor>
  <xdr:twoCellAnchor editAs="oneCell">
    <xdr:from>
      <xdr:col>9</xdr:col>
      <xdr:colOff>539750</xdr:colOff>
      <xdr:row>10</xdr:row>
      <xdr:rowOff>79376</xdr:rowOff>
    </xdr:from>
    <xdr:to>
      <xdr:col>9</xdr:col>
      <xdr:colOff>2549274</xdr:colOff>
      <xdr:row>10</xdr:row>
      <xdr:rowOff>1956063</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55750" y="4445001"/>
          <a:ext cx="2009524" cy="1876687"/>
        </a:xfrm>
        <a:prstGeom prst="rect">
          <a:avLst/>
        </a:prstGeom>
        <a:noFill/>
        <a:ln>
          <a:noFill/>
        </a:ln>
      </xdr:spPr>
    </xdr:pic>
    <xdr:clientData/>
  </xdr:twoCellAnchor>
  <xdr:twoCellAnchor editAs="oneCell">
    <xdr:from>
      <xdr:col>9</xdr:col>
      <xdr:colOff>682625</xdr:colOff>
      <xdr:row>11</xdr:row>
      <xdr:rowOff>95250</xdr:rowOff>
    </xdr:from>
    <xdr:to>
      <xdr:col>9</xdr:col>
      <xdr:colOff>2500249</xdr:colOff>
      <xdr:row>11</xdr:row>
      <xdr:rowOff>1809536</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98625" y="6683375"/>
          <a:ext cx="1817624" cy="171428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9.75" style="2" customWidth="1"/>
    <col min="7" max="7" width="20.5" style="2" customWidth="1"/>
    <col min="8" max="8" width="28.625" style="2" customWidth="1"/>
    <col min="9" max="9" width="20.5" style="2" customWidth="1"/>
    <col min="10" max="10" width="45" style="15" customWidth="1"/>
    <col min="11" max="11" width="38.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7" t="s">
        <v>21</v>
      </c>
      <c r="D2" s="88"/>
      <c r="F2" s="80" t="s">
        <v>0</v>
      </c>
      <c r="G2" s="81"/>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9">
        <v>8</v>
      </c>
      <c r="D3" s="90"/>
      <c r="F3" s="82">
        <v>42418</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196</v>
      </c>
      <c r="D5" s="92"/>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77" customHeight="1" x14ac:dyDescent="0.25">
      <c r="A10" s="12" t="str">
        <f>IF(OR(B10&lt;&gt;"",J10&lt;&gt;""),"IMG01","")</f>
        <v>IMG01</v>
      </c>
      <c r="B10" s="79">
        <v>188821055</v>
      </c>
      <c r="C10" s="20" t="str">
        <f t="shared" ref="C10:C41" si="0">IF(OR(B10&lt;&gt;"",J10&lt;&gt;""),IF($G$4="Recurso",CONCATENATE($G$4," ",$G$5),$G$4),"")</f>
        <v>Recurso M8A</v>
      </c>
      <c r="D10" s="63" t="s">
        <v>191</v>
      </c>
      <c r="E10" s="63" t="s">
        <v>155</v>
      </c>
      <c r="F10" s="13" t="str">
        <f t="shared" ref="F10" ca="1" si="1">IF(OR(B10&lt;&gt;"",J10&lt;&gt;""),CONCATENATE($C$7,"_",$A10,IF($G$4="Cuaderno de Estudio","_small",CONCATENATE(IF(I10="","","n"),IF(LEFT($G$5,1)="F",".jpg",".png")))),"")</f>
        <v>MA_08_08_CO_REC60_IMG01n.png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t="s">
        <v>193</v>
      </c>
      <c r="O10" s="2" t="str">
        <f>'Definición técnica de imagenes'!A12</f>
        <v>M12D</v>
      </c>
    </row>
    <row r="11" spans="1:16" s="11" customFormat="1" ht="174.75" customHeight="1" x14ac:dyDescent="0.25">
      <c r="A11" s="12" t="str">
        <f t="shared" ref="A11:A18" si="3">IF(OR(B11&lt;&gt;"",J11&lt;&gt;""),CONCATENATE(LEFT(A10,3),IF(MID(A10,4,2)+1&lt;10,CONCATENATE("0",MID(A10,4,2)+1))),"")</f>
        <v>IMG02</v>
      </c>
      <c r="B11" s="79">
        <v>136538528</v>
      </c>
      <c r="C11" s="20" t="str">
        <f t="shared" si="0"/>
        <v>Recurso M8A</v>
      </c>
      <c r="D11" s="63" t="s">
        <v>191</v>
      </c>
      <c r="E11" s="63" t="s">
        <v>155</v>
      </c>
      <c r="F11" s="13" t="str">
        <f t="shared" ref="F11:F74" ca="1" si="4">IF(OR(B11&lt;&gt;"",J11&lt;&gt;""),CONCATENATE($C$7,"_",$A11,IF($G$4="Cuaderno de Estudio","_small",CONCATENATE(IF(I11="","","n"),IF(LEFT($G$5,1)="F",".jpg",".png")))),"")</f>
        <v>MA_08_08_CO_REC60_IMG02n.png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189</v>
      </c>
      <c r="K11" s="65" t="s">
        <v>194</v>
      </c>
      <c r="O11" s="2" t="str">
        <f>'Definición técnica de imagenes'!A13</f>
        <v>M101</v>
      </c>
    </row>
    <row r="12" spans="1:16" s="11" customFormat="1" ht="165.75" customHeight="1" x14ac:dyDescent="0.25">
      <c r="A12" s="12" t="str">
        <f t="shared" si="3"/>
        <v>IMG03</v>
      </c>
      <c r="B12" s="78">
        <v>185324501</v>
      </c>
      <c r="C12" s="20" t="str">
        <f t="shared" si="0"/>
        <v>Recurso M8A</v>
      </c>
      <c r="D12" s="63" t="s">
        <v>191</v>
      </c>
      <c r="E12" s="63" t="s">
        <v>155</v>
      </c>
      <c r="F12" s="13" t="str">
        <f t="shared" ca="1" si="4"/>
        <v>MA_08_08_CO_REC60_IMG03n.png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MA_08_08_CO_REC60_IMG03a.png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190</v>
      </c>
      <c r="K12" s="64" t="s">
        <v>195</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2016-02-19T02:25:37Z</dcterms:modified>
</cp:coreProperties>
</file>