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H15" i="1"/>
  <c r="H14" i="1"/>
  <c r="H13" i="1"/>
  <c r="H12" i="1"/>
  <c r="H11" i="1"/>
  <c r="K45" i="2"/>
  <c r="J21" i="2"/>
  <c r="I21" i="2"/>
  <c r="D5" i="2"/>
  <c r="D7"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F11" i="1"/>
  <c r="G11" i="1"/>
  <c r="D17" i="2"/>
  <c r="D18" i="2"/>
  <c r="H10" i="1"/>
  <c r="A13" i="1"/>
  <c r="F13" i="1"/>
  <c r="G13" i="1"/>
  <c r="F10" i="1"/>
  <c r="G10" i="1"/>
  <c r="A14" i="1"/>
  <c r="F14" i="1"/>
  <c r="G14" i="1"/>
  <c r="A15" i="1"/>
  <c r="F15" i="1"/>
  <c r="G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<sst xmlns="http://schemas.openxmlformats.org/spreadsheetml/2006/main" count="384" uniqueCount="198">
  <si>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</si>
  <si>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</si>
  <si>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</si>
  <si>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</si>
  <si>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</si>
  <si>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</si>
  <si>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</si>
  <si>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</si>
  <si>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</si>
  <si>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</si>
  <si>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</si>
  <si>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</si>
  <si>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</si>
  <si>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</si>
  <si>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</si>
  <si>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</si>
  <si>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</si>
  <si>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</si>
  <si>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</si>
  <si>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</si>
  <si>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</si>
  <si>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</si>
  <si>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</si>
  <si>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</si>
  <si>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</si>
  <si>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</si>
  <si>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</si>
  <si>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</si>
  <si>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</si>
  <si>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</si>
  <si>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</si>
  <si>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</si>
  <si>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</si>
  <si>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</si>
  <si>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</si>
  <si>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</si>
  <si>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</si>
  <si>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</si>
  <si>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</si>
  <si>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</si>
  <si>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</si>
  <si>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</si>
  <si>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</si>
  <si>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</si>
  <si>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</si>
  <si>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</si>
  <si>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</si>
  <si>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</si>
  <si>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</si>
  <si>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</si>
  <si>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</si>
  <si>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</si>
  <si>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</si>
  <si>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</si>
  <si>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</si>
  <si>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</si>
  <si>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</si>
  <si>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</si>
  <si>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</si>
  <si>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</si>
  <si>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</si>
  <si>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</si>
  <si>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</si>
  <si>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</si>
  <si>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</si>
  <si>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</si>
  <si>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</si>
  <si>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</si>
  <si>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</si>
  <si>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</si>
  <si>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</si>
  <si>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</si>
  <si>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</si>
  <si>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</si>
  <si>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</si>
  <si>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</si>
  <si>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</si>
  <si>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</si>
  <si>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</si>
  <si>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</si>
  <si>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</si>
  <si>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</si>
  <si>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</si>
  <si>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</si>
  <si>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</si>
  <si>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</si>
  <si>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</si>
  <si>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</si>
  <si>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</si>
  <si>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</si>
  <si>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</si>
  <si>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</si>
  <si>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</si>
  <si>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</si>
  <si>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</si>
  <si>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</si>
  <si>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</si>
  <si>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</si>
  <si>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</si>
  <si>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</si>
  <si>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</si>
  <si>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</si>
  <si>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</si>
  <si>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</si>
  <si>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</si>
  <si>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</si>
  <si>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</si>
  <si>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</si>
  <si>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</si>
  <si>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</si>
  <si>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</si>
  <si>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</si>
  <si>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</si>
  <si>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</si>
  <si>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</si>
  <si>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</si>
  <si>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</si>
  <si>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</si>
  <si>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</si>
  <si>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</si>
  <si>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</si>
  <si>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</si>
  <si>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</si>
  <si>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</si>
  <si>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</si>
  <si>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</si>
  <si>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</si>
  <si>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</si>
  <si>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</si>
  <si>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</si>
  <si>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</si>
  <si>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</si>
  <si>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</si>
  <si>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</si>
  <si>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</si>
  <si>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</si>
  <si>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</si>
  <si>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</si>
  <si>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</si>
  <si>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</si>
  <si>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</si>
  <si>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</si>
  <si>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</si>
  <si>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</si>
  <si>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</si>
  <si>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</si>
  <si>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</si>
  <si>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</si>
  <si>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</si>
  <si>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</si>
  <si>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</si>
  <si>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</si>
  <si>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</si>
  <si>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</si>
  <si>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</si>
  <si>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</si>
  <si>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</si>
  <si>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</si>
  <si>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</si>
  <si>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</si>
  <si>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</si>
  <si>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</si>
  <si>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</si>
  <si>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</si>
  <si>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</si>
  <si>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</si>
  <si>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</si>
  <si>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</si>
  <si>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</si>
  <si>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</si>
  <si>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</si>
  <si>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</si>
  <si>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</si>
  <si>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</si>
  <si>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</si>
  <si>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</si>
  <si>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</si>
  <si>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</si>
  <si>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</si>
  <si>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</si>
  <si>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</si>
  <si>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</si>
  <si>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</si>
  <si>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</si>
  <si>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</si>
  <si>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</si>
  <si>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</si>
  <si>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Clasifica Cuadriláteros</t>
  </si>
  <si>
    <t>Josué Malagón</t>
  </si>
  <si>
    <t>Ilustración</t>
  </si>
  <si>
    <t>Fotografía</t>
  </si>
  <si>
    <t>ver observaciones</t>
  </si>
  <si>
    <t xml:space="preserve">La idea es que sea una ventana con rectángulos como la de las observaciones, esta ventana fue tomada de la URL: https://www.google.com.co/search?q=VENTANA+CON+RECTANGULAR&amp;biw=1366&amp;bih=623&amp;tbm=isch&amp;imgil=m6xisD-hhfhCRM%253A%253Bjuoe8W0wMyvPAM%253Bhttp%25253A%25252F%25252Fwww.bellossignos.com%25252Fdecoracion%25252Fespejo_con_forma_de_ventana_rectangular&amp;source=iu&amp;pf=m&amp;fir=m6xisD-hhfhCRM%253A%252Cjuoe8W0wMyvPAM%252C_&amp;usg=__555h7p_ok6lN1K9cCzgR9In6N5U%3D&amp;ved=0ahUKEwix-pSlzILLAhVEqh4KHRJWA68QyjcILw&amp;ei=IWXGVvHlKcTUepKsjfgK#imgrc=m6xisD-hhfhCRM%3A </t>
  </si>
  <si>
    <t>La idea es que sea una ventana o un objeto que tenga forma de trapecio, la imagen fue tomada de la URL: http://platea.pntic.mec.es/~anunezca/experiencias/experiencias_AN_0607/3_eso/fotografia_matematica/fotografia/noelia_peilin/peilin_%20noelia_02.JPG</t>
  </si>
  <si>
    <t>La idea es que aparezca una figura con forma de  rombo, favor poner en la imagen como medida de todos sus lados: 35cm, la imagen fue tomada de la URL: https://alphavilles.files.wordpress.com/2010/07/img_7462.jpg</t>
  </si>
  <si>
    <t>La idea es que sea una figura con forma de romboide, la imagen fue tomada de la URL: https://www.google.com/search?q=romboide&amp;source=lnms&amp;tbm=isch&amp;sa=X&amp;ved=0ahUKEwjXyK-154TLAhULlR4KHXJgC94Q_AUIBygB&amp;biw=1920&amp;bih=969#tbm=isch&amp;q=cometa+dibujo&amp;imgrc=OV0iJlz9IatnLM%3A</t>
  </si>
  <si>
    <t>La idea es que aparezca un edifico en forma de trapezoide, la imagen fue tomada de la URL: https://www.google.com/search?q=trapezoide&amp;tbm=isch&amp;tbo=u&amp;source=univ&amp;sa=X&amp;ved=0ahUKEwj5jLyM6ITLAhWC7B4KHRoWCC8QsAQIJQ&amp;biw=1920&amp;bih=969#imgrc=Oa1JHd-HfQrTPM%3A</t>
  </si>
  <si>
    <t>MA_08_09_CO_REC200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</si>
</sst>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161441</xdr:colOff>
      <xdr:row>9</xdr:row>
      <xdr:rowOff>113009</xdr:rowOff>
    </xdr:from>
    <xdr:to>
      <xdr:col>14</xdr:col>
      <xdr:colOff>1099342</xdr:colOff>
      <xdr:row>9</xdr:row>
      <xdr:rowOff>2922077</xdr:rowOff>
    </xdr:to>
    <xdr:pic>
      <xdr:nvPicPr>
        <xdr:cNvPr id="2" name="Imagen 1" descr="http://www.bellossignos.com/images/products/espejo_con_forma_de_ventana_rectangular-bellossignos-237-1328696495.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06907" y="2244026"/>
          <a:ext cx="3198070" cy="28090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15</xdr:col>
      <xdr:colOff>190985</xdr:colOff>
      <xdr:row>10</xdr:row>
      <xdr:rowOff>3200400</xdr:rowOff>
    </xdr:to>
    <xdr:pic>
      <xdr:nvPicPr>
        <xdr:cNvPr id="3" name="Imagen 2" descr="http://platea.pntic.mec.es/~anunezca/experiencias/experiencias_AN_0607/3_eso/fotografia_matematica/fotografia/noelia_peilin/peilin_%20noelia_02.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645466" y="5166102"/>
          <a:ext cx="4259290" cy="320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14</xdr:col>
      <xdr:colOff>1703682</xdr:colOff>
      <xdr:row>11</xdr:row>
      <xdr:rowOff>3006773</xdr:rowOff>
    </xdr:to>
    <xdr:pic>
      <xdr:nvPicPr>
        <xdr:cNvPr id="4" name="Imagen 3" descr="https://alphavilles.files.wordpress.com/2010/07/img_7462.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45466" y="8427203"/>
          <a:ext cx="3963851" cy="3006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15</xdr:col>
      <xdr:colOff>31777</xdr:colOff>
      <xdr:row>12</xdr:row>
      <xdr:rowOff>3348926</xdr:rowOff>
    </xdr:to>
    <xdr:pic>
      <xdr:nvPicPr>
        <xdr:cNvPr id="5" name="Imagen 4" descr="http://comunidad.udistrital.edu.co/distrinautas/files/2015/08/cometa-1.gi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645466" y="12124195"/>
          <a:ext cx="4100082" cy="3348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468179</xdr:colOff>
      <xdr:row>13</xdr:row>
      <xdr:rowOff>936356</xdr:rowOff>
    </xdr:from>
    <xdr:to>
      <xdr:col>9</xdr:col>
      <xdr:colOff>3583985</xdr:colOff>
      <xdr:row>13</xdr:row>
      <xdr:rowOff>3266215</xdr:rowOff>
    </xdr:to>
    <xdr:pic>
      <xdr:nvPicPr>
        <xdr:cNvPr id="6" name="Imagen 5" descr="http://vignette4.wikia.nocookie.net/es.futurama/images/8/89/Trapezoidetrump.jpg/revision/latest?cb=2013100617511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58348" y="16579958"/>
          <a:ext cx="3115806" cy="2329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9" zoomScaleNormal="59"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6.25" style="2" customWidth="1"/>
    <col min="3" max="3" width="30.37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2" style="15" customWidth="1"/>
    <col min="11" max="11" width="29.625" style="15" customWidth="1"/>
    <col min="12" max="12" width="20.375" style="2" hidden="1" customWidth="1"/>
    <col min="13" max="13" width="14.5" style="2" hidden="1" customWidth="1"/>
    <col min="14" max="14" width="10.875" style="2" hidden="1" customWidth="1"/>
    <col min="15" max="15" width="23.75"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38.5" customHeight="1" x14ac:dyDescent="0.25">
      <c r="A10" s="12" t="str">
        <f>IF(OR(B10&lt;&gt;"",J10&lt;&gt;""),"IMG01","")</f>
        <v>IMG01</v>
      </c>
      <c r="B10" s="62" t="s">
        <v>191</v>
      </c>
      <c r="C10" s="20" t="str">
        <f t="shared" ref="C10:C41" si="0">IF(OR(B10&lt;&gt;"",J10&lt;&gt;""),IF($G$4="Recurso",CONCATENATE($G$4," ",$G$5),$G$4),"")</f>
        <v>Recurso M3A</v>
      </c>
      <c r="D10" s="63" t="s">
        <v>189</v>
      </c>
      <c r="E10" s="63" t="s">
        <v>155</v>
      </c>
      <c r="F10" s="13" t="str">
        <f t="shared" ref="F10" ca="1" si="1">IF(OR(B10&lt;&gt;"",J10&lt;&gt;""),CONCATENATE($C$7,"_",$A10,IF($G$4="Cuaderno de Estudio","_small",CONCATENATE(IF(I10="","","n"),IF(LEFT($G$5,1)="F",".jpg",".png")))),"")</f>
        <v>MA_08_09_CO_REC200_IMG01.png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256.5" customHeight="1" x14ac:dyDescent="0.25">
      <c r="A11" s="12" t="str">
        <f t="shared" ref="A11:A18" si="3">IF(OR(B11&lt;&gt;"",J11&lt;&gt;""),CONCATENATE(LEFT(A10,3),IF(MID(A10,4,2)+1&lt;10,CONCATENATE("0",MID(A10,4,2)+1))),"")</f>
        <v>IMG02</v>
      </c>
      <c r="B11" s="62" t="s">
        <v>191</v>
      </c>
      <c r="C11" s="20" t="str">
        <f t="shared" si="0"/>
        <v>Recurso M3A</v>
      </c>
      <c r="D11" s="63" t="s">
        <v>189</v>
      </c>
      <c r="E11" s="63" t="s">
        <v>155</v>
      </c>
      <c r="F11" s="13" t="str">
        <f t="shared" ref="F11:F74" ca="1" si="4">IF(OR(B11&lt;&gt;"",J11&lt;&gt;""),CONCATENATE($C$7,"_",$A11,IF($G$4="Cuaderno de Estudio","_small",CONCATENATE(IF(I11="","","n"),IF(LEFT($G$5,1)="F",".jpg",".png")))),"")</f>
        <v>MA_08_09_CO_REC200_IMG02.png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291" customHeight="1" x14ac:dyDescent="0.25">
      <c r="A12" s="12" t="str">
        <f t="shared" si="3"/>
        <v>IMG03</v>
      </c>
      <c r="B12" s="62" t="s">
        <v>191</v>
      </c>
      <c r="C12" s="20" t="str">
        <f t="shared" si="0"/>
        <v>Recurso M3A</v>
      </c>
      <c r="D12" s="63" t="s">
        <v>189</v>
      </c>
      <c r="E12" s="63" t="s">
        <v>155</v>
      </c>
      <c r="F12" s="13" t="str">
        <f t="shared" ca="1" si="4"/>
        <v>MA_08_09_CO_REC200_IMG03.png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276.75" customHeight="1" x14ac:dyDescent="0.25">
      <c r="A13" s="12" t="str">
        <f t="shared" si="3"/>
        <v>IMG04</v>
      </c>
      <c r="B13" s="62" t="s">
        <v>191</v>
      </c>
      <c r="C13" s="20" t="str">
        <f t="shared" si="0"/>
        <v>Recurso M3A</v>
      </c>
      <c r="D13" s="63" t="s">
        <v>189</v>
      </c>
      <c r="E13" s="63" t="s">
        <v>155</v>
      </c>
      <c r="F13" s="13" t="str">
        <f t="shared" ca="1" si="4"/>
        <v>MA_08_09_CO_REC200_IMG04.png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c r="O13" s="2" t="str">
        <f>'Definición técnica de imagenes'!A19</f>
        <v>F4</v>
      </c>
    </row>
    <row r="14" spans="1:16" s="11" customFormat="1" ht="315.75" customHeight="1" x14ac:dyDescent="0.25">
      <c r="A14" s="12" t="str">
        <f t="shared" si="3"/>
        <v>IMG05</v>
      </c>
      <c r="B14" s="62" t="s">
        <v>191</v>
      </c>
      <c r="C14" s="20" t="str">
        <f t="shared" si="0"/>
        <v>Recurso M3A</v>
      </c>
      <c r="D14" s="63" t="s">
        <v>190</v>
      </c>
      <c r="E14" s="63" t="s">
        <v>155</v>
      </c>
      <c r="F14" s="13" t="str">
        <f t="shared" ca="1" si="4"/>
        <v>MA_08_09_CO_REC200_IMG05.png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c r="K14" s="64" t="s">
        <v>196</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2016-02-19T21:59:23Z</dcterms:modified>
</cp:coreProperties>
</file>