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F18" i="1"/>
  <c r="G18" i="1"/>
  <c r="H18" i="1"/>
  <c r="A10" i="1"/>
  <c r="A11" i="1"/>
  <c r="A12" i="1"/>
  <c r="A13" i="1"/>
  <c r="A14" i="1"/>
  <c r="A15" i="1"/>
  <c r="A16" i="1"/>
  <c r="A17" i="1"/>
  <c r="F17" i="1"/>
  <c r="G17" i="1"/>
  <c r="H17" i="1"/>
  <c r="F16" i="1"/>
  <c r="G16" i="1"/>
  <c r="H16" i="1"/>
  <c r="H15" i="1"/>
  <c r="H14"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8"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<sst xmlns="http://schemas.openxmlformats.org/spreadsheetml/2006/main" count="395" uniqueCount="198">
  <si>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</si>
  <si>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</si>
  <si>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</si>
  <si>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</si>
  <si>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</si>
  <si>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</si>
  <si>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</si>
  <si>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</si>
  <si>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</si>
  <si>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</si>
  <si>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</si>
  <si>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</si>
  <si>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</si>
  <si>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</si>
  <si>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</si>
  <si>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</si>
  <si>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</si>
  <si>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</si>
  <si>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</si>
  <si>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</si>
  <si>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</si>
  <si>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</si>
  <si>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</si>
  <si>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</si>
  <si>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</si>
  <si>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</si>
  <si>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</si>
  <si>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</si>
  <si>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</si>
  <si>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</si>
  <si>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</si>
  <si>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</si>
  <si>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</si>
  <si>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</si>
  <si>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</si>
  <si>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</si>
  <si>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</si>
  <si>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</si>
  <si>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</si>
  <si>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</si>
  <si>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</si>
  <si>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</si>
  <si>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</si>
  <si>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</si>
  <si>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</si>
  <si>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</si>
  <si>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</si>
  <si>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</si>
  <si>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</si>
  <si>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</si>
  <si>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</si>
  <si>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</si>
  <si>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</si>
  <si>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</si>
  <si>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</si>
  <si>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</si>
  <si>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</si>
  <si>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</si>
  <si>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</si>
  <si>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</si>
  <si>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</si>
  <si>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</si>
  <si>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</si>
  <si>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</si>
  <si>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</si>
  <si>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</si>
  <si>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</si>
  <si>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</si>
  <si>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</si>
  <si>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</si>
  <si>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</si>
  <si>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</si>
  <si>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</si>
  <si>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</si>
  <si>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</si>
  <si>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</si>
  <si>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</si>
  <si>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</si>
  <si>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</si>
  <si>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</si>
  <si>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</si>
  <si>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</si>
  <si>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</si>
  <si>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</si>
  <si>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</si>
  <si>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</si>
  <si>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</si>
  <si>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</si>
  <si>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</si>
  <si>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</si>
  <si>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</si>
  <si>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</si>
  <si>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</si>
  <si>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</si>
  <si>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</si>
  <si>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</si>
  <si>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</si>
  <si>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</si>
  <si>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</si>
  <si>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</si>
  <si>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</si>
  <si>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</si>
  <si>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</si>
  <si>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</si>
  <si>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</si>
  <si>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</si>
  <si>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</si>
  <si>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</si>
  <si>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</si>
  <si>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</si>
  <si>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</si>
  <si>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</si>
  <si>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</si>
  <si>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</si>
  <si>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</si>
  <si>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</si>
  <si>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</si>
  <si>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</si>
  <si>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</si>
  <si>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</si>
  <si>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</si>
  <si>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</si>
  <si>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</si>
  <si>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</si>
  <si>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</si>
  <si>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</si>
  <si>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</si>
  <si>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</si>
  <si>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</si>
  <si>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</si>
  <si>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</si>
  <si>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</si>
  <si>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</si>
  <si>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</si>
  <si>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</si>
  <si>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</si>
  <si>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</si>
  <si>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</si>
  <si>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</si>
  <si>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</si>
  <si>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</si>
  <si>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</si>
  <si>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</si>
  <si>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</si>
  <si>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</si>
  <si>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</si>
  <si>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</si>
  <si>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</si>
  <si>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</si>
  <si>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</si>
  <si>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</si>
  <si>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</si>
  <si>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</si>
  <si>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</si>
  <si>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</si>
  <si>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</si>
  <si>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</si>
  <si>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</si>
  <si>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</si>
  <si>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</si>
  <si>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</si>
  <si>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</si>
  <si>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</si>
  <si>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</si>
  <si>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</si>
  <si>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</si>
  <si>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</si>
  <si>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</si>
  <si>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</si>
  <si>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</si>
  <si>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</si>
  <si>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</si>
  <si>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</si>
  <si>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</si>
  <si>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</si>
  <si>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</si>
  <si>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</si>
  <si>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</si>
  <si>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</si>
  <si>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</si>
  <si>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</si>
  <si>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</si>
  <si>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</si>
  <si>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</si>
  <si>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</si>
  <si>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</si>
  <si>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</si>
  <si>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Josué Malagón </t>
  </si>
  <si>
    <t>Ilustración</t>
  </si>
  <si>
    <t>MA_08_09_CO_REC280</t>
  </si>
  <si>
    <t>ver observaciones</t>
  </si>
  <si>
    <t>paralelogramo con ángulo de 58,05°, como se muestra en la observación, Es importante marcar el ángulo x en cursiva, el decimal se escribe con coma,</t>
  </si>
  <si>
    <t>Dos triángulos congruentes (iguales), ver la observación, las letras son los nombres de los puntos (resaltar los puntos), NO agregar cotas, letras en curisva, las líneas de los lados indican congruencia por favor no olvidarlas</t>
  </si>
  <si>
    <t xml:space="preserve">Triángulo escaleno (no tiene lados con la misma medida ni ángulos iguales) con dos ángulos marcados uno de 55,23° y el otro de 74,36, el tercero marcarlo, pero no nombrarlo. </t>
  </si>
  <si>
    <t>Las letras son lso nombres de los puntos, dejar en mayúscula y cursiva, resaltar el ángulo que se indica.</t>
  </si>
  <si>
    <t>Ilustración con diferentes tipos de cuadriláteros. Realizar esta imagen dos veces ya que se usara en dos preguntas diferentes. Imagen tomada de la URL: https://www.google.com/search?q=cuadrilateros&amp;tbm=isch&amp;tbo=u&amp;source=univ&amp;sa=X&amp;ved=0ahUKEwifo-37oIbLAhWH0h4KHfPQC2EQsAQIHA&amp;biw=1920&amp;bih=969#imgrc=jgagWPKxdGqphM%3A</t>
  </si>
  <si>
    <t>construir 6 triángulos como los que se muestran en la ilustración, es muy importante que esten nombrados con el número. La imagen se necesita dos veces ya que hay dos preguntas que la relacionan. Por eso se repite con la anterior.</t>
  </si>
  <si>
    <t>construir 6 triángulos como los que se muestran en la ilustración, es muy importante que esten nombrados con el número.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</si>
</sst>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272491</xdr:colOff>
      <xdr:row>9</xdr:row>
      <xdr:rowOff>169069</xdr:rowOff>
    </xdr:from>
    <xdr:to>
      <xdr:col>20</xdr:col>
      <xdr:colOff>751238</xdr:colOff>
      <xdr:row>9</xdr:row>
      <xdr:rowOff>1552575</xdr:rowOff>
    </xdr:to>
    <xdr:pic>
      <xdr:nvPicPr>
        <xdr:cNvPr id="7"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36441" y="2302669"/>
          <a:ext cx="6879547" cy="1383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133349</xdr:colOff>
      <xdr:row>11</xdr:row>
      <xdr:rowOff>130634</xdr:rowOff>
    </xdr:from>
    <xdr:to>
      <xdr:col>18</xdr:col>
      <xdr:colOff>314324</xdr:colOff>
      <xdr:row>11</xdr:row>
      <xdr:rowOff>2190148</xdr:rowOff>
    </xdr:to>
    <xdr:pic>
      <xdr:nvPicPr>
        <xdr:cNvPr id="2" name="1 Imagen"/>
        <xdr:cNvPicPr>
          <a:picLocks noChangeAspect="1"/>
        </xdr:cNvPicPr>
      </xdr:nvPicPr>
      <xdr:blipFill rotWithShape="1">
        <a:blip xmlns:r="http://schemas.openxmlformats.org/officeDocument/2006/relationships" r:embed="rId2"/>
        <a:srcRect l="27590" t="29301" r="20157" b="41562"/>
        <a:stretch/>
      </xdr:blipFill>
      <xdr:spPr>
        <a:xfrm>
          <a:off x="17154524" y="6179009"/>
          <a:ext cx="4924425" cy="2059514"/>
        </a:xfrm>
        <a:prstGeom prst="rect">
          <a:avLst/>
        </a:prstGeom>
      </xdr:spPr>
    </xdr:pic>
    <xdr:clientData/>
  </xdr:twoCellAnchor>
  <xdr:twoCellAnchor editAs="oneCell">
    <xdr:from>
      <xdr:col>10</xdr:col>
      <xdr:colOff>14287</xdr:colOff>
      <xdr:row>13</xdr:row>
      <xdr:rowOff>36575</xdr:rowOff>
    </xdr:from>
    <xdr:to>
      <xdr:col>10</xdr:col>
      <xdr:colOff>2038350</xdr:colOff>
      <xdr:row>13</xdr:row>
      <xdr:rowOff>1922241</xdr:rowOff>
    </xdr:to>
    <xdr:pic>
      <xdr:nvPicPr>
        <xdr:cNvPr id="3" name="2 Imagen"/>
        <xdr:cNvPicPr>
          <a:picLocks noChangeAspect="1"/>
        </xdr:cNvPicPr>
      </xdr:nvPicPr>
      <xdr:blipFill rotWithShape="1">
        <a:blip xmlns:r="http://schemas.openxmlformats.org/officeDocument/2006/relationships" r:embed="rId3"/>
        <a:srcRect l="38458" t="30766" r="32975" b="33748"/>
        <a:stretch/>
      </xdr:blipFill>
      <xdr:spPr>
        <a:xfrm>
          <a:off x="17035462" y="10456925"/>
          <a:ext cx="2024063" cy="1885666"/>
        </a:xfrm>
        <a:prstGeom prst="rect">
          <a:avLst/>
        </a:prstGeom>
      </xdr:spPr>
    </xdr:pic>
    <xdr:clientData/>
  </xdr:twoCellAnchor>
  <xdr:twoCellAnchor editAs="oneCell">
    <xdr:from>
      <xdr:col>10</xdr:col>
      <xdr:colOff>37053</xdr:colOff>
      <xdr:row>12</xdr:row>
      <xdr:rowOff>183355</xdr:rowOff>
    </xdr:from>
    <xdr:to>
      <xdr:col>20</xdr:col>
      <xdr:colOff>237861</xdr:colOff>
      <xdr:row>12</xdr:row>
      <xdr:rowOff>2257424</xdr:rowOff>
    </xdr:to>
    <xdr:pic>
      <xdr:nvPicPr>
        <xdr:cNvPr id="8" name="7 Imagen"/>
        <xdr:cNvPicPr>
          <a:picLocks noChangeAspect="1"/>
        </xdr:cNvPicPr>
      </xdr:nvPicPr>
      <xdr:blipFill rotWithShape="1">
        <a:blip xmlns:r="http://schemas.openxmlformats.org/officeDocument/2006/relationships" r:embed="rId4"/>
        <a:srcRect l="65073" t="11720" r="3063" b="74932"/>
        <a:stretch/>
      </xdr:blipFill>
      <xdr:spPr>
        <a:xfrm>
          <a:off x="17058228" y="8574880"/>
          <a:ext cx="6601608" cy="2074069"/>
        </a:xfrm>
        <a:prstGeom prst="rect">
          <a:avLst/>
        </a:prstGeom>
      </xdr:spPr>
    </xdr:pic>
    <xdr:clientData/>
  </xdr:twoCellAnchor>
  <xdr:twoCellAnchor editAs="oneCell">
    <xdr:from>
      <xdr:col>10</xdr:col>
      <xdr:colOff>159884</xdr:colOff>
      <xdr:row>16</xdr:row>
      <xdr:rowOff>66675</xdr:rowOff>
    </xdr:from>
    <xdr:to>
      <xdr:col>10</xdr:col>
      <xdr:colOff>2228850</xdr:colOff>
      <xdr:row>16</xdr:row>
      <xdr:rowOff>1591176</xdr:rowOff>
    </xdr:to>
    <xdr:pic>
      <xdr:nvPicPr>
        <xdr:cNvPr id="4" name="3 Imagen"/>
        <xdr:cNvPicPr>
          <a:picLocks noChangeAspect="1"/>
        </xdr:cNvPicPr>
      </xdr:nvPicPr>
      <xdr:blipFill rotWithShape="1">
        <a:blip xmlns:r="http://schemas.openxmlformats.org/officeDocument/2006/relationships" r:embed="rId5"/>
        <a:srcRect l="12154" t="38808" r="53069" b="15613"/>
        <a:stretch/>
      </xdr:blipFill>
      <xdr:spPr>
        <a:xfrm>
          <a:off x="17181059" y="14344650"/>
          <a:ext cx="2068966" cy="1524501"/>
        </a:xfrm>
        <a:prstGeom prst="rect">
          <a:avLst/>
        </a:prstGeom>
      </xdr:spPr>
    </xdr:pic>
    <xdr:clientData/>
  </xdr:twoCellAnchor>
  <xdr:twoCellAnchor editAs="oneCell">
    <xdr:from>
      <xdr:col>10</xdr:col>
      <xdr:colOff>76200</xdr:colOff>
      <xdr:row>15</xdr:row>
      <xdr:rowOff>276225</xdr:rowOff>
    </xdr:from>
    <xdr:to>
      <xdr:col>15</xdr:col>
      <xdr:colOff>276225</xdr:colOff>
      <xdr:row>15</xdr:row>
      <xdr:rowOff>1466850</xdr:rowOff>
    </xdr:to>
    <xdr:pic>
      <xdr:nvPicPr>
        <xdr:cNvPr id="9" name="Imagen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097375" y="13030200"/>
          <a:ext cx="2457450"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133350</xdr:colOff>
      <xdr:row>14</xdr:row>
      <xdr:rowOff>95250</xdr:rowOff>
    </xdr:from>
    <xdr:to>
      <xdr:col>15</xdr:col>
      <xdr:colOff>333375</xdr:colOff>
      <xdr:row>14</xdr:row>
      <xdr:rowOff>1285875</xdr:rowOff>
    </xdr:to>
    <xdr:pic>
      <xdr:nvPicPr>
        <xdr:cNvPr id="10" name="Imagen 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154525" y="11953875"/>
          <a:ext cx="2457450"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405841</xdr:colOff>
      <xdr:row>10</xdr:row>
      <xdr:rowOff>292894</xdr:rowOff>
    </xdr:from>
    <xdr:to>
      <xdr:col>21</xdr:col>
      <xdr:colOff>55913</xdr:colOff>
      <xdr:row>10</xdr:row>
      <xdr:rowOff>1676400</xdr:rowOff>
    </xdr:to>
    <xdr:pic>
      <xdr:nvPicPr>
        <xdr:cNvPr id="11"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27016" y="4074319"/>
          <a:ext cx="6879547" cy="1383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2.75" style="2" customWidth="1"/>
    <col min="7" max="7" width="20.5" style="2" customWidth="1"/>
    <col min="8" max="8" width="32.7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29.75" customHeight="1" x14ac:dyDescent="0.25">
      <c r="A10" s="12" t="str">
        <f>IF(OR(B10&lt;&gt;"",J10&lt;&gt;""),"IMG01","")</f>
        <v>IMG01</v>
      </c>
      <c r="B10" s="62" t="s">
        <v>190</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MA_08_09_CO_REC280_IMG01n.png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197</v>
      </c>
      <c r="K10" s="64"/>
      <c r="O10" s="2" t="str">
        <f>'Definición técnica de imagenes'!A12</f>
        <v>M12D</v>
      </c>
    </row>
    <row r="11" spans="1:16" s="11" customFormat="1" ht="178.5" customHeight="1" x14ac:dyDescent="0.25">
      <c r="A11" s="12" t="str">
        <f t="shared" ref="A11:A18" si="3">IF(OR(B11&lt;&gt;"",J11&lt;&gt;""),CONCATENATE(LEFT(A10,3),IF(MID(A10,4,2)+1&lt;10,CONCATENATE("0",MID(A10,4,2)+1))),"")</f>
        <v>IMG02</v>
      </c>
      <c r="B11" s="62" t="s">
        <v>190</v>
      </c>
      <c r="C11" s="20" t="str">
        <f t="shared" si="0"/>
        <v>Recurso M5A</v>
      </c>
      <c r="D11" s="63" t="s">
        <v>188</v>
      </c>
      <c r="E11" s="63" t="s">
        <v>155</v>
      </c>
      <c r="F11" s="13" t="str">
        <f t="shared" ref="F11:F74" ca="1" si="4">IF(OR(B11&lt;&gt;"",J11&lt;&gt;""),CONCATENATE($C$7,"_",$A11,IF($G$4="Cuaderno de Estudio","_small",CONCATENATE(IF(I11="","","n"),IF(LEFT($G$5,1)="F",".jpg",".png")))),"")</f>
        <v>MA_08_09_CO_REC280_IMG02n.png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MA_08_09_CO_REC280_IMG02a.png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196</v>
      </c>
      <c r="K11" s="64"/>
      <c r="O11" s="2" t="str">
        <f>'Definición técnica de imagenes'!A13</f>
        <v>M101</v>
      </c>
    </row>
    <row r="12" spans="1:16" s="11" customFormat="1" ht="184.5" customHeight="1" x14ac:dyDescent="0.25">
      <c r="A12" s="12" t="str">
        <f t="shared" si="3"/>
        <v>IMG03</v>
      </c>
      <c r="B12" s="62" t="s">
        <v>190</v>
      </c>
      <c r="C12" s="20" t="str">
        <f t="shared" si="0"/>
        <v>Recurso M5A</v>
      </c>
      <c r="D12" s="63" t="s">
        <v>188</v>
      </c>
      <c r="E12" s="63" t="s">
        <v>155</v>
      </c>
      <c r="F12" s="13" t="str">
        <f t="shared" ca="1" si="4"/>
        <v>MA_08_09_CO_REC280_IMG03n.png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MA_08_09_CO_REC280_IMG03a.png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188.25" customHeight="1" x14ac:dyDescent="0.25">
      <c r="A13" s="12" t="str">
        <f>IF(OR(B13&lt;&gt;"",J13&lt;&gt;""),CONCATENATE(LEFT(A12,3),IF(MID(A12,4,2)+1&lt;10,CONCATENATE("0",MID(A12,4,2)+1))),"")</f>
        <v>IMG04</v>
      </c>
      <c r="B13" s="62" t="s">
        <v>190</v>
      </c>
      <c r="C13" s="20" t="str">
        <f>IF(OR(B13&lt;&gt;"",J13&lt;&gt;""),IF($G$4="Recurso",CONCATENATE($G$4," ",$G$5),$G$4),"")</f>
        <v>Recurso M5A</v>
      </c>
      <c r="D13" s="63" t="s">
        <v>188</v>
      </c>
      <c r="E13" s="63" t="s">
        <v>155</v>
      </c>
      <c r="F13" s="13" t="str">
        <f ca="1">IF(OR(B13&lt;&gt;"",J13&lt;&gt;""),CONCATENATE($C$7,"_",$A13,IF($G$4="Cuaderno de Estudio","_small",CONCATENATE(IF(I13="","","n"),IF(LEFT($G$5,1)="F",".jpg",".png")))),"")</f>
        <v>MA_08_09_CO_REC280_IMG04n.png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ca="1">IF(AND(I13&lt;&gt;"",I13&lt;&gt;0),IF(OR(B13&lt;&gt;"",J13&lt;&gt;""),CONCATENATE($C$7,"_",$A13,IF($G$4="Cuaderno de Estudio","_zoom",CONCATENATE("a",IF(LEFT($G$5,1)="F",".jpg",".png")))),""),"")</f>
        <v>MA_08_09_CO_REC280_IMG04a.png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156.75" customHeight="1" x14ac:dyDescent="0.25">
      <c r="A14" s="12" t="str">
        <f>IF(OR(B14&lt;&gt;"",J14&lt;&gt;""),CONCATENATE(LEFT(A13,3),IF(MID(A13,4,2)+1&lt;10,CONCATENATE("0",MID(A13,4,2)+1))),"")</f>
        <v>IMG05</v>
      </c>
      <c r="B14" s="62" t="s">
        <v>190</v>
      </c>
      <c r="C14" s="20" t="str">
        <f>IF(OR(B14&lt;&gt;"",J14&lt;&gt;""),IF($G$4="Recurso",CONCATENATE($G$4," ",$G$5),$G$4),"")</f>
        <v>Recurso M5A</v>
      </c>
      <c r="D14" s="63" t="s">
        <v>188</v>
      </c>
      <c r="E14" s="63" t="s">
        <v>155</v>
      </c>
      <c r="F14" s="13" t="str">
        <f ca="1">IF(OR(B14&lt;&gt;"",J14&lt;&gt;""),CONCATENATE($C$7,"_",$A14,IF($G$4="Cuaderno de Estudio","_small",CONCATENATE(IF(I14="","","n"),IF(LEFT($G$5,1)="F",".jpg",".png")))),"")</f>
        <v>MA_08_09_CO_REC280_IMG05n.png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ca="1">IF(AND(I14&lt;&gt;"",I14&lt;&gt;0),IF(OR(B14&lt;&gt;"",J14&lt;&gt;""),CONCATENATE($C$7,"_",$A14,IF($G$4="Cuaderno de Estudio","_zoom",CONCATENATE("a",IF(LEFT($G$5,1)="F",".jpg",".png")))),""),"")</f>
        <v>MA_08_09_CO_REC280_IMG05a.png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ht="131.25" customHeight="1" x14ac:dyDescent="0.25">
      <c r="A15" s="12" t="str">
        <f t="shared" si="3"/>
        <v>IMG06</v>
      </c>
      <c r="B15" s="62" t="s">
        <v>190</v>
      </c>
      <c r="C15" s="20" t="str">
        <f t="shared" si="0"/>
        <v>Recurso M5A</v>
      </c>
      <c r="D15" s="63" t="s">
        <v>188</v>
      </c>
      <c r="E15" s="63" t="s">
        <v>155</v>
      </c>
      <c r="F15" s="13" t="str">
        <f t="shared" ca="1" si="4"/>
        <v>MA_08_09_CO_REC280_IMG06n.png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MA_08_09_CO_REC280_IMG06a.png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195</v>
      </c>
      <c r="K15" s="66"/>
      <c r="O15" s="2" t="str">
        <f>'Definición técnica de imagenes'!A24</f>
        <v>F6B</v>
      </c>
    </row>
    <row r="16" spans="1:16" s="11" customFormat="1" ht="126" customHeight="1" x14ac:dyDescent="0.3">
      <c r="A16" s="12" t="str">
        <f t="shared" si="3"/>
        <v>IMG07</v>
      </c>
      <c r="B16" s="62" t="s">
        <v>190</v>
      </c>
      <c r="C16" s="20" t="str">
        <f t="shared" si="0"/>
        <v>Recurso M5A</v>
      </c>
      <c r="D16" s="63" t="s">
        <v>188</v>
      </c>
      <c r="E16" s="63" t="s">
        <v>155</v>
      </c>
      <c r="F16" s="13" t="str">
        <f t="shared" ca="1" si="4"/>
        <v>MA_08_09_CO_REC280_IMG07n.png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MA_08_09_CO_REC280_IMG07a.png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195</v>
      </c>
      <c r="K16" s="68"/>
      <c r="O16" s="2" t="str">
        <f>'Definición técnica de imagenes'!A25</f>
        <v>F7</v>
      </c>
    </row>
    <row r="17" spans="1:15" s="11" customFormat="1" ht="140.25" customHeight="1" x14ac:dyDescent="0.25">
      <c r="A17" s="12" t="str">
        <f t="shared" si="3"/>
        <v>IMG08</v>
      </c>
      <c r="B17" s="62" t="s">
        <v>190</v>
      </c>
      <c r="C17" s="20" t="str">
        <f t="shared" si="0"/>
        <v>Recurso M5A</v>
      </c>
      <c r="D17" s="63" t="s">
        <v>188</v>
      </c>
      <c r="E17" s="63" t="s">
        <v>155</v>
      </c>
      <c r="F17" s="13" t="str">
        <f t="shared" ca="1" si="4"/>
        <v>MA_08_09_CO_REC280_IMG08n.png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MA_08_09_CO_REC280_IMG08a.png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7" t="s">
        <v>194</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2016-02-20T11:58:54Z</dcterms:modified>
</cp:coreProperties>
</file>