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esktop\MA_08_09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A10" i="1"/>
  <c r="A11" i="1"/>
  <c r="A12" i="1"/>
  <c r="A13"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<sst xmlns="http://schemas.openxmlformats.org/spreadsheetml/2006/main" count="379" uniqueCount="196">
  <si>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</si>
  <si>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</si>
  <si>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</si>
  <si>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</si>
  <si>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</si>
  <si>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</si>
  <si>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</si>
  <si>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</si>
  <si>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</si>
  <si>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</si>
  <si>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</si>
  <si>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</si>
  <si>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</si>
  <si>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</si>
  <si>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</si>
  <si>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</si>
  <si>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</si>
  <si>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</si>
  <si>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</si>
  <si>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</si>
  <si>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</si>
  <si>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</si>
  <si>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</si>
  <si>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</si>
  <si>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</si>
  <si>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</si>
  <si>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</si>
  <si>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</si>
  <si>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</si>
  <si>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</si>
  <si>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</si>
  <si>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</si>
  <si>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</si>
  <si>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</si>
  <si>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</si>
  <si>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</si>
  <si>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</si>
  <si>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</si>
  <si>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</si>
  <si>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</si>
  <si>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</si>
  <si>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</si>
  <si>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</si>
  <si>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</si>
  <si>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</si>
  <si>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</si>
  <si>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</si>
  <si>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</si>
  <si>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</si>
  <si>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</si>
  <si>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</si>
  <si>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</si>
  <si>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</si>
  <si>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</si>
  <si>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</si>
  <si>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</si>
  <si>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</si>
  <si>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</si>
  <si>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</si>
  <si>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</si>
  <si>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</si>
  <si>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</si>
  <si>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</si>
  <si>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</si>
  <si>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</si>
  <si>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</si>
  <si>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</si>
  <si>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</si>
  <si>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</si>
  <si>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</si>
  <si>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</si>
  <si>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</si>
  <si>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</si>
  <si>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</si>
  <si>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</si>
  <si>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</si>
  <si>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</si>
  <si>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</si>
  <si>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</si>
  <si>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</si>
  <si>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</si>
  <si>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</si>
  <si>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</si>
  <si>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</si>
  <si>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</si>
  <si>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</si>
  <si>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</si>
  <si>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</si>
  <si>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</si>
  <si>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</si>
  <si>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</si>
  <si>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</si>
  <si>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</si>
  <si>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</si>
  <si>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</si>
  <si>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</si>
  <si>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</si>
  <si>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</si>
  <si>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</si>
  <si>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</si>
  <si>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</si>
  <si>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</si>
  <si>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</si>
  <si>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</si>
  <si>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</si>
  <si>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</si>
  <si>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</si>
  <si>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</si>
  <si>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</si>
  <si>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</si>
  <si>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</si>
  <si>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</si>
  <si>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</si>
  <si>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</si>
  <si>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</si>
  <si>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</si>
  <si>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</si>
  <si>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</si>
  <si>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</si>
  <si>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</si>
  <si>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</si>
  <si>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</si>
  <si>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</si>
  <si>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</si>
  <si>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</si>
  <si>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</si>
  <si>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</si>
  <si>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</si>
  <si>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</si>
  <si>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</si>
  <si>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</si>
  <si>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</si>
  <si>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</si>
  <si>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</si>
  <si>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</si>
  <si>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</si>
  <si>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</si>
  <si>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</si>
  <si>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</si>
  <si>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</si>
  <si>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</si>
  <si>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</si>
  <si>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</si>
  <si>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</si>
  <si>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</si>
  <si>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</si>
  <si>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</si>
  <si>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</si>
  <si>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</si>
  <si>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</si>
  <si>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</si>
  <si>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</si>
  <si>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</si>
  <si>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</si>
  <si>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</si>
  <si>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</si>
  <si>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</si>
  <si>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</si>
  <si>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</si>
  <si>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</si>
  <si>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</si>
  <si>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</si>
  <si>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</si>
  <si>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</si>
  <si>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</si>
  <si>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</si>
  <si>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</si>
  <si>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</si>
  <si>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</si>
  <si>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</si>
  <si>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</si>
  <si>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</si>
  <si>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</si>
  <si>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</si>
  <si>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</si>
  <si>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</si>
  <si>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</si>
  <si>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</si>
  <si>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</si>
  <si>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</si>
  <si>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</si>
  <si>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</si>
  <si>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</si>
  <si>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</si>
  <si>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</si>
  <si>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</si>
  <si>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</si>
  <si>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Contruye triángulos</t>
  </si>
  <si>
    <t>Josue Malagon</t>
  </si>
  <si>
    <t>Ilustración</t>
  </si>
  <si>
    <t>ver observaciones</t>
  </si>
  <si>
    <t>MA_08_09_CO_REC70</t>
  </si>
  <si>
    <t>Tener cuidado con las letras que van en mayúscula, todas las letras deben ir en cursiva, dejar el plano cartesiano que esta de fondo. Va en la presentaciòn 1. Que se titula construcción triángulo equilatero. Los pasos de la construcción son: Sigue los siguientes pasos para construir un triángulo equilátero con regla y compas cuyo lado ab = 3.
1. Trazas la recta desde el punto A hasta el punto B, AB = 3 unidades.
2. Trazas la circunferencia C1 con centro en A y radio (AB).
3. Trazas una circunferencia C2 con centro en B y radio (BA).
4. Hallas el punto I de intersección entre la circunferencia C1 y C2.
5. Traza la recta AI.
6. Traza la recta BI.
7. Obtienes el polígono ABI, el cual es un triángulo equilátero.</t>
  </si>
  <si>
    <t>Tener cuidado con las letras que van en mayúsculas y minúsculas (todas las letras deben estar en cursiva). Dejar el plano cartesiano que esta de fondo. Va en la presentación tres que se titula tu reto creativo.</t>
  </si>
  <si>
    <t>Tener cuidado con las letras que van en mayúsculas y minúsculas (todas las letras van en cursiva). Dejar el plano cartesiano que esta de fondo. Va en la presentación tres que se titula tu reto triángulo escaleno.</t>
  </si>
  <si>
    <t>Tener cuidado con las letras que van en mayúscula y cursiva (todas las letras van en cursiva), dejar el plano cartesiano que esta de fondo, Va en la presentación dos que se titula construcción triángulo isósceles. Los pasos de construcción son: Dados dos segmentos AB = 5 y CD = 4, construir un triángulo isósceles en la recta EF.
1. Traza la circunferencia C1 con centro en A y radio AB.
2. Construye una circunferencia C2 con centro en E y radio AB.
3. Halla el punto H de intersección entre C2 y la recta EF. (El segmento EH  será la base de nuestro triángulo isósceles.
4. Construye una circunferencia C3 con centro en H y radio CD.
5. Construye una circunferencia C4 con centro en E y radio CD.
6. Halla el punto de intersección I, entre la circunferencia C3 y C4.
7. Traza el segmento EI y HI. Como EI = HI obtenemos un triángulo isósceles.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</si>
</sst>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138545</xdr:colOff>
      <xdr:row>9</xdr:row>
      <xdr:rowOff>25977</xdr:rowOff>
    </xdr:from>
    <xdr:to>
      <xdr:col>10</xdr:col>
      <xdr:colOff>5253470</xdr:colOff>
      <xdr:row>9</xdr:row>
      <xdr:rowOff>3621379</xdr:rowOff>
    </xdr:to>
    <xdr:pic>
      <xdr:nvPicPr>
        <xdr:cNvPr id="2" name="Imagen 1"/>
        <xdr:cNvPicPr/>
      </xdr:nvPicPr>
      <xdr:blipFill rotWithShape="1">
        <a:blip xmlns:r="http://schemas.openxmlformats.org/officeDocument/2006/relationships" r:embed="rId1"/>
        <a:srcRect l="27833" t="22037" r="20061" b="10646"/>
        <a:stretch/>
      </xdr:blipFill>
      <xdr:spPr bwMode="auto">
        <a:xfrm>
          <a:off x="16504227" y="2147454"/>
          <a:ext cx="5114925" cy="3595402"/>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189748</xdr:colOff>
      <xdr:row>10</xdr:row>
      <xdr:rowOff>69272</xdr:rowOff>
    </xdr:from>
    <xdr:to>
      <xdr:col>10</xdr:col>
      <xdr:colOff>5573858</xdr:colOff>
      <xdr:row>11</xdr:row>
      <xdr:rowOff>11544</xdr:rowOff>
    </xdr:to>
    <xdr:pic>
      <xdr:nvPicPr>
        <xdr:cNvPr id="3" name="Imagen 2"/>
        <xdr:cNvPicPr/>
      </xdr:nvPicPr>
      <xdr:blipFill rotWithShape="1">
        <a:blip xmlns:r="http://schemas.openxmlformats.org/officeDocument/2006/relationships" r:embed="rId2"/>
        <a:srcRect l="23760" t="16603" r="10387" b="8231"/>
        <a:stretch/>
      </xdr:blipFill>
      <xdr:spPr bwMode="auto">
        <a:xfrm>
          <a:off x="16555430" y="5914158"/>
          <a:ext cx="5384110" cy="35877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537701</xdr:colOff>
      <xdr:row>11</xdr:row>
      <xdr:rowOff>15363</xdr:rowOff>
    </xdr:from>
    <xdr:to>
      <xdr:col>10</xdr:col>
      <xdr:colOff>5100176</xdr:colOff>
      <xdr:row>11</xdr:row>
      <xdr:rowOff>4087783</xdr:rowOff>
    </xdr:to>
    <xdr:pic>
      <xdr:nvPicPr>
        <xdr:cNvPr id="4" name="Imagen 3"/>
        <xdr:cNvPicPr/>
      </xdr:nvPicPr>
      <xdr:blipFill rotWithShape="1">
        <a:blip xmlns:r="http://schemas.openxmlformats.org/officeDocument/2006/relationships" r:embed="rId3"/>
        <a:srcRect l="24102" t="14792" r="27189" b="7930"/>
        <a:stretch/>
      </xdr:blipFill>
      <xdr:spPr bwMode="auto">
        <a:xfrm>
          <a:off x="16914556" y="9525000"/>
          <a:ext cx="4562475" cy="407242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215081</xdr:colOff>
      <xdr:row>12</xdr:row>
      <xdr:rowOff>0</xdr:rowOff>
    </xdr:from>
    <xdr:to>
      <xdr:col>10</xdr:col>
      <xdr:colOff>4839314</xdr:colOff>
      <xdr:row>13</xdr:row>
      <xdr:rowOff>92177</xdr:rowOff>
    </xdr:to>
    <xdr:pic>
      <xdr:nvPicPr>
        <xdr:cNvPr id="5" name="Imagen 4"/>
        <xdr:cNvPicPr/>
      </xdr:nvPicPr>
      <xdr:blipFill rotWithShape="1">
        <a:blip xmlns:r="http://schemas.openxmlformats.org/officeDocument/2006/relationships" r:embed="rId4"/>
        <a:srcRect l="25968" t="15093" r="24304" b="8231"/>
        <a:stretch/>
      </xdr:blipFill>
      <xdr:spPr bwMode="auto">
        <a:xfrm>
          <a:off x="16591936" y="13626895"/>
          <a:ext cx="4624233" cy="3610282"/>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10" zoomScaleNormal="110" zoomScalePageLayoutView="140" workbookViewId="0">
      <pane ySplit="9" topLeftCell="A10" activePane="bottomLeft" state="frozen"/>
      <selection pane="bottomLeft" activeCell="J10" sqref="J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73.7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8</v>
      </c>
      <c r="D3" s="88"/>
      <c r="F3" s="80">
        <v>42417</v>
      </c>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2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293.25" customHeight="1" x14ac:dyDescent="0.25">
      <c r="A10" s="12" t="str">
        <f>IF(OR(B10&lt;&gt;"",J10&lt;&gt;""),"IMG01","")</f>
        <v>IMG01</v>
      </c>
      <c r="B10" s="62" t="s">
        <v>190</v>
      </c>
      <c r="C10" s="20" t="str">
        <f t="shared" ref="C10:C41" si="0">IF(OR(B10&lt;&gt;"",J10&lt;&gt;""),IF($G$4="Recurso",CONCATENATE($G$4," ",$G$5),$G$4),"")</f>
        <v>Recurso F13</v>
      </c>
      <c r="D10" s="63" t="s">
        <v>189</v>
      </c>
      <c r="E10" s="63" t="s">
        <v>151</v>
      </c>
      <c r="F10" s="13" t="str">
        <f t="shared" ref="F10" ca="1" si="1">IF(OR(B10&lt;&gt;"",J10&lt;&gt;""),CONCATENATE($C$7,"_",$A10,IF($G$4="Cuaderno de Estudio","_small",CONCATENATE(IF(I10="","","n"),IF(LEFT($G$5,1)="F",".jpg",".png")))),"")</f>
        <v>MA_08_09_CO_REC70_IMG01n.jpg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MA_08_09_CO_REC70_IMG01a.jpg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t="s">
        <v>192</v>
      </c>
      <c r="K10" s="64"/>
      <c r="O10" s="2" t="str">
        <f>'Definición técnica de imagenes'!A12</f>
        <v>M12D</v>
      </c>
    </row>
    <row r="11" spans="1:16" s="11" customFormat="1" ht="287.25" customHeight="1" x14ac:dyDescent="0.25">
      <c r="A11" s="12" t="str">
        <f t="shared" ref="A11:A18" si="3">IF(OR(B11&lt;&gt;"",J11&lt;&gt;""),CONCATENATE(LEFT(A10,3),IF(MID(A10,4,2)+1&lt;10,CONCATENATE("0",MID(A10,4,2)+1))),"")</f>
        <v>IMG02</v>
      </c>
      <c r="B11" s="62"/>
      <c r="C11" s="20" t="str">
        <f t="shared" si="0"/>
        <v>Recurso F13</v>
      </c>
      <c r="D11" s="63" t="s">
        <v>189</v>
      </c>
      <c r="E11" s="63" t="s">
        <v>152</v>
      </c>
      <c r="F11" s="13" t="str">
        <f t="shared" ref="F11:F74" ca="1" si="4">IF(OR(B11&lt;&gt;"",J11&lt;&gt;""),CONCATENATE($C$7,"_",$A11,IF($G$4="Cuaderno de Estudio","_small",CONCATENATE(IF(I11="","","n"),IF(LEFT($G$5,1)="F",".jpg",".png")))),"")</f>
        <v>MA_08_09_CO_REC70_IMG02n.jpg</v>
      </c>
      <c r="G11" s="13" t="str">
        <f ca="1">IF($F11&lt;&gt;"",IF($G$4="Recurso",VLOOKUP($E11,OFFSET('Definición técnica de imagenes'!$A$1,MATCH($G$5,'Definición técnica de imagenes'!$A$1:$A$104,0)-1,1,COUNTIF('Definición técnica de imagenes'!$A$3:$A$102,$G$5),5),5,FALSE),'Definición técnica de imagenes'!$F$16),"")</f>
        <v>240 x 185 px</v>
      </c>
      <c r="H11" s="13" t="str">
        <f t="shared" ref="H11:H74" ca="1" si="5">IF(AND(I11&lt;&gt;"",I11&lt;&gt;0),IF(OR(B11&lt;&gt;"",J11&lt;&gt;""),CONCATENATE($C$7,"_",$A11,IF($G$4="Cuaderno de Estudio","_zoom",CONCATENATE("a",IF(LEFT($G$5,1)="F",".jpg",".png")))),""),"")</f>
        <v>MA_08_09_CO_REC70_IMG02a.jpg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t="s">
        <v>195</v>
      </c>
      <c r="K11" s="65"/>
      <c r="O11" s="2" t="str">
        <f>'Definición técnica de imagenes'!A13</f>
        <v>M101</v>
      </c>
    </row>
    <row r="12" spans="1:16" s="11" customFormat="1" ht="324" customHeight="1" x14ac:dyDescent="0.25">
      <c r="A12" s="12" t="str">
        <f t="shared" si="3"/>
        <v>IMG03</v>
      </c>
      <c r="B12" s="62" t="s">
        <v>190</v>
      </c>
      <c r="C12" s="20" t="str">
        <f t="shared" si="0"/>
        <v>Recurso F13</v>
      </c>
      <c r="D12" s="63" t="s">
        <v>189</v>
      </c>
      <c r="E12" s="63" t="s">
        <v>151</v>
      </c>
      <c r="F12" s="13" t="str">
        <f t="shared" ca="1" si="4"/>
        <v>MA_08_09_CO_REC70_IMG03n.jpg</v>
      </c>
      <c r="G12" s="13" t="str">
        <f ca="1">IF($F12&lt;&gt;"",IF($G$4="Recurso",VLOOKUP($E12,OFFSET('Definición técnica de imagenes'!$A$1,MATCH($G$5,'Definición técnica de imagenes'!$A$1:$A$104,0)-1,1,COUNTIF('Definición técnica de imagenes'!$A$3:$A$102,$G$5),5),5,FALSE),'Definición técnica de imagenes'!$F$16),"")</f>
        <v>240 x 375 px</v>
      </c>
      <c r="H12" s="13" t="str">
        <f t="shared" ca="1" si="5"/>
        <v>MA_08_09_CO_REC70_IMG03a.jpg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t="s">
        <v>194</v>
      </c>
      <c r="K12" s="64"/>
      <c r="O12" s="2" t="str">
        <f>'Definición técnica de imagenes'!A18</f>
        <v>Diaporama F1</v>
      </c>
    </row>
    <row r="13" spans="1:16" s="11" customFormat="1" ht="276.75" customHeight="1" x14ac:dyDescent="0.25">
      <c r="A13" s="12" t="str">
        <f t="shared" si="3"/>
        <v>IMG04</v>
      </c>
      <c r="B13" s="62" t="s">
        <v>190</v>
      </c>
      <c r="C13" s="20" t="str">
        <f t="shared" si="0"/>
        <v>Recurso F13</v>
      </c>
      <c r="D13" s="63" t="s">
        <v>189</v>
      </c>
      <c r="E13" s="63" t="s">
        <v>151</v>
      </c>
      <c r="F13" s="13" t="str">
        <f t="shared" ca="1" si="4"/>
        <v>MA_08_09_CO_REC70_IMG04n.jpg</v>
      </c>
      <c r="G13" s="13" t="str">
        <f ca="1">IF($F13&lt;&gt;"",IF($G$4="Recurso",VLOOKUP($E13,OFFSET('Definición técnica de imagenes'!$A$1,MATCH($G$5,'Definición técnica de imagenes'!$A$1:$A$104,0)-1,1,COUNTIF('Definición técnica de imagenes'!$A$3:$A$102,$G$5),5),5,FALSE),'Definición técnica de imagenes'!$F$16),"")</f>
        <v>240 x 375 px</v>
      </c>
      <c r="H13" s="13" t="str">
        <f t="shared" ca="1" si="5"/>
        <v>MA_08_09_CO_REC70_IMG04a.jpg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460 px</v>
      </c>
      <c r="J13" s="64" t="s">
        <v>193</v>
      </c>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2016-02-17T11:56:05Z</dcterms:modified>
</cp:coreProperties>
</file>