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45" windowHeight="6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<sst xmlns="http://schemas.openxmlformats.org/spreadsheetml/2006/main" count="381" uniqueCount="196">
  <si>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</si>
  <si>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</si>
  <si>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</si>
  <si>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</si>
  <si>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</si>
  <si>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</si>
  <si>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</si>
  <si>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</si>
  <si>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</si>
  <si>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</si>
  <si>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</si>
  <si>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</si>
  <si>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</si>
  <si>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</si>
  <si>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</si>
  <si>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</si>
  <si>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</si>
  <si>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</si>
  <si>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</si>
  <si>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</si>
  <si>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</si>
  <si>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</si>
  <si>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</si>
  <si>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</si>
  <si>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</si>
  <si>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</si>
  <si>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</si>
  <si>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</si>
  <si>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</si>
  <si>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</si>
  <si>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</si>
  <si>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</si>
  <si>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</si>
  <si>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</si>
  <si>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</si>
  <si>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</si>
  <si>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</si>
  <si>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</si>
  <si>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</si>
  <si>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</si>
  <si>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</si>
  <si>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</si>
  <si>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</si>
  <si>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</si>
  <si>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</si>
  <si>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</si>
  <si>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</si>
  <si>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</si>
  <si>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</si>
  <si>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</si>
  <si>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</si>
  <si>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</si>
  <si>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</si>
  <si>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</si>
  <si>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</si>
  <si>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</si>
  <si>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</si>
  <si>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</si>
  <si>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</si>
  <si>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</si>
  <si>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</si>
  <si>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</si>
  <si>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</si>
  <si>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</si>
  <si>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</si>
  <si>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</si>
  <si>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</si>
  <si>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</si>
  <si>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</si>
  <si>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</si>
  <si>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</si>
  <si>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</si>
  <si>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</si>
  <si>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</si>
  <si>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</si>
  <si>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</si>
  <si>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</si>
  <si>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</si>
  <si>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</si>
  <si>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</si>
  <si>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</si>
  <si>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</si>
  <si>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</si>
  <si>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</si>
  <si>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</si>
  <si>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</si>
  <si>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</si>
  <si>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</si>
  <si>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</si>
  <si>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</si>
  <si>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</si>
  <si>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</si>
  <si>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</si>
  <si>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</si>
  <si>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</si>
  <si>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</si>
  <si>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</si>
  <si>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</si>
  <si>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</si>
  <si>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</si>
  <si>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</si>
  <si>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</si>
  <si>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</si>
  <si>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</si>
  <si>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</si>
  <si>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</si>
  <si>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</si>
  <si>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</si>
  <si>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</si>
  <si>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</si>
  <si>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</si>
  <si>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</si>
  <si>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</si>
  <si>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</si>
  <si>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</si>
  <si>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</si>
  <si>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</si>
  <si>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</si>
  <si>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</si>
  <si>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</si>
  <si>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</si>
  <si>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</si>
  <si>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</si>
  <si>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</si>
  <si>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</si>
  <si>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</si>
  <si>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</si>
  <si>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</si>
  <si>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</si>
  <si>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</si>
  <si>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</si>
  <si>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</si>
  <si>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</si>
  <si>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</si>
  <si>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</si>
  <si>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</si>
  <si>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</si>
  <si>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</si>
  <si>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</si>
  <si>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</si>
  <si>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</si>
  <si>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</si>
  <si>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</si>
  <si>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</si>
  <si>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</si>
  <si>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</si>
  <si>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</si>
  <si>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</si>
  <si>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</si>
  <si>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</si>
  <si>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</si>
  <si>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</si>
  <si>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</si>
  <si>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</si>
  <si>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</si>
  <si>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</si>
  <si>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</si>
  <si>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</si>
  <si>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</si>
  <si>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</si>
  <si>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</si>
  <si>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</si>
  <si>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</si>
  <si>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</si>
  <si>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</si>
  <si>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</si>
  <si>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</si>
  <si>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</si>
  <si>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</si>
  <si>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</si>
  <si>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</si>
  <si>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</si>
  <si>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</si>
  <si>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</si>
  <si>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</si>
  <si>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</si>
  <si>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</si>
  <si>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</si>
  <si>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</si>
  <si>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</si>
  <si>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</si>
  <si>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</si>
  <si>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</si>
  <si>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</si>
  <si>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</si>
  <si>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</si>
  <si>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</si>
  <si>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metodos de razonamiento y semejanza</t>
  </si>
  <si>
    <t>MA_09_09_CO_RE50</t>
  </si>
  <si>
    <t>Ilustración</t>
  </si>
  <si>
    <t xml:space="preserve"> Es hecho por mi. Demostración congruencia ángulos opuestos. Pueden poner la imagen completa o solo la tabla donde se describe la demostración.</t>
  </si>
  <si>
    <t>Demostración no todos los números cuadrados son pares</t>
  </si>
  <si>
    <t>Demostración congruencia de ángulos</t>
  </si>
  <si>
    <t>Demostración ángulo inscrito. Yo la hice</t>
  </si>
  <si>
    <t>.Yo lo hice. Demostración congruencia de ángulos</t>
  </si>
  <si>
    <t>Bajado de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</si>
</sst>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46844</xdr:colOff>
      <xdr:row>9</xdr:row>
      <xdr:rowOff>0</xdr:rowOff>
    </xdr:from>
    <xdr:to>
      <xdr:col>10</xdr:col>
      <xdr:colOff>2904344</xdr:colOff>
      <xdr:row>9</xdr:row>
      <xdr:rowOff>1819119</xdr:rowOff>
    </xdr:to>
    <xdr:pic>
      <xdr:nvPicPr>
        <xdr:cNvPr id="2" name="Imagen 1"/>
        <xdr:cNvPicPr/>
      </xdr:nvPicPr>
      <xdr:blipFill rotWithShape="1">
        <a:blip xmlns:r="http://schemas.openxmlformats.org/officeDocument/2006/relationships" r:embed="rId1"/>
        <a:srcRect l="43279" t="33206" r="24304" b="17287"/>
        <a:stretch/>
      </xdr:blipFill>
      <xdr:spPr bwMode="auto">
        <a:xfrm>
          <a:off x="16411106" y="2107992"/>
          <a:ext cx="2857500" cy="181911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15615</xdr:colOff>
      <xdr:row>10</xdr:row>
      <xdr:rowOff>187377</xdr:rowOff>
    </xdr:from>
    <xdr:to>
      <xdr:col>10</xdr:col>
      <xdr:colOff>2949315</xdr:colOff>
      <xdr:row>10</xdr:row>
      <xdr:rowOff>1627557</xdr:rowOff>
    </xdr:to>
    <xdr:pic>
      <xdr:nvPicPr>
        <xdr:cNvPr id="3" name="Imagen 2"/>
        <xdr:cNvPicPr/>
      </xdr:nvPicPr>
      <xdr:blipFill rotWithShape="1">
        <a:blip xmlns:r="http://schemas.openxmlformats.org/officeDocument/2006/relationships" r:embed="rId2"/>
        <a:srcRect l="30550" t="49809" r="40767" b="25136"/>
        <a:stretch/>
      </xdr:blipFill>
      <xdr:spPr bwMode="auto">
        <a:xfrm>
          <a:off x="16379877" y="4200369"/>
          <a:ext cx="2933700" cy="14401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438150</xdr:colOff>
      <xdr:row>11</xdr:row>
      <xdr:rowOff>95250</xdr:rowOff>
    </xdr:from>
    <xdr:to>
      <xdr:col>10</xdr:col>
      <xdr:colOff>3228975</xdr:colOff>
      <xdr:row>11</xdr:row>
      <xdr:rowOff>1853586</xdr:rowOff>
    </xdr:to>
    <xdr:pic>
      <xdr:nvPicPr>
        <xdr:cNvPr id="4" name="Imagen 3"/>
        <xdr:cNvPicPr/>
      </xdr:nvPicPr>
      <xdr:blipFill rotWithShape="1">
        <a:blip xmlns:r="http://schemas.openxmlformats.org/officeDocument/2006/relationships" r:embed="rId3"/>
        <a:srcRect l="27155" t="56148" r="46198" b="13967"/>
        <a:stretch/>
      </xdr:blipFill>
      <xdr:spPr bwMode="auto">
        <a:xfrm>
          <a:off x="16821150" y="5943600"/>
          <a:ext cx="2790825" cy="1758336"/>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666750</xdr:colOff>
      <xdr:row>12</xdr:row>
      <xdr:rowOff>133350</xdr:rowOff>
    </xdr:from>
    <xdr:to>
      <xdr:col>10</xdr:col>
      <xdr:colOff>3362325</xdr:colOff>
      <xdr:row>12</xdr:row>
      <xdr:rowOff>2225675</xdr:rowOff>
    </xdr:to>
    <xdr:pic>
      <xdr:nvPicPr>
        <xdr:cNvPr id="5" name="Imagen 4"/>
        <xdr:cNvPicPr/>
      </xdr:nvPicPr>
      <xdr:blipFill rotWithShape="1">
        <a:blip xmlns:r="http://schemas.openxmlformats.org/officeDocument/2006/relationships" r:embed="rId4"/>
        <a:srcRect l="27325" t="43168" r="48405" b="23324"/>
        <a:stretch/>
      </xdr:blipFill>
      <xdr:spPr bwMode="auto">
        <a:xfrm>
          <a:off x="17049750" y="7886700"/>
          <a:ext cx="2695575" cy="20923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323850</xdr:colOff>
      <xdr:row>13</xdr:row>
      <xdr:rowOff>342900</xdr:rowOff>
    </xdr:from>
    <xdr:to>
      <xdr:col>10</xdr:col>
      <xdr:colOff>3924300</xdr:colOff>
      <xdr:row>13</xdr:row>
      <xdr:rowOff>2237105</xdr:rowOff>
    </xdr:to>
    <xdr:pic>
      <xdr:nvPicPr>
        <xdr:cNvPr id="6" name="Imagen 5"/>
        <xdr:cNvPicPr/>
      </xdr:nvPicPr>
      <xdr:blipFill rotWithShape="1">
        <a:blip xmlns:r="http://schemas.openxmlformats.org/officeDocument/2006/relationships" r:embed="rId5"/>
        <a:srcRect l="27325" t="53130" r="44162" b="13363"/>
        <a:stretch/>
      </xdr:blipFill>
      <xdr:spPr bwMode="auto">
        <a:xfrm>
          <a:off x="16706850" y="10515600"/>
          <a:ext cx="3600450" cy="18942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628650</xdr:colOff>
      <xdr:row>14</xdr:row>
      <xdr:rowOff>57150</xdr:rowOff>
    </xdr:from>
    <xdr:to>
      <xdr:col>10</xdr:col>
      <xdr:colOff>2790825</xdr:colOff>
      <xdr:row>14</xdr:row>
      <xdr:rowOff>3169920</xdr:rowOff>
    </xdr:to>
    <xdr:pic>
      <xdr:nvPicPr>
        <xdr:cNvPr id="7" name="Imagen 6"/>
        <xdr:cNvPicPr/>
      </xdr:nvPicPr>
      <xdr:blipFill rotWithShape="1">
        <a:blip xmlns:r="http://schemas.openxmlformats.org/officeDocument/2006/relationships" r:embed="rId6"/>
        <a:srcRect l="23422" t="30791" r="52647" b="7929"/>
        <a:stretch/>
      </xdr:blipFill>
      <xdr:spPr bwMode="auto">
        <a:xfrm>
          <a:off x="17011650" y="12515850"/>
          <a:ext cx="2162175" cy="3112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4"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3.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150" customHeight="1" x14ac:dyDescent="0.25">
      <c r="A10" s="12" t="str">
        <f>IF(OR(B10&lt;&gt;"",J10&lt;&gt;""),"IMG01","")</f>
        <v>IMG01</v>
      </c>
      <c r="B10" s="62"/>
      <c r="C10" s="20" t="str">
        <f t="shared" ref="C10:C41" si="0">IF(OR(B10&lt;&gt;"",J10&lt;&gt;""),IF($G$4="Recurso",CONCATENATE($G$4," ",$G$5),$G$4),"")</f>
        <v>Recurso M3A</v>
      </c>
      <c r="D10" s="63" t="s">
        <v>189</v>
      </c>
      <c r="E10" s="63" t="s">
        <v>155</v>
      </c>
      <c r="F10" s="13" t="str">
        <f t="shared" ref="F10" ca="1" si="1">IF(OR(B10&lt;&gt;"",J10&lt;&gt;""),CONCATENATE($C$7,"_",$A10,IF($G$4="Cuaderno de Estudio","_small",CONCATENATE(IF(I10="","","n"),IF(LEFT($G$5,1)="F",".jpg",".png")))),"")</f>
        <v>MA_09_09_CO_RE50_IMG01.png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5" customHeight="1" x14ac:dyDescent="0.25">
      <c r="A11" s="12" t="str">
        <f t="shared" ref="A11:A18" si="3">IF(OR(B11&lt;&gt;"",J11&lt;&gt;""),CONCATENATE(LEFT(A10,3),IF(MID(A10,4,2)+1&lt;10,CONCATENATE("0",MID(A10,4,2)+1))),"")</f>
        <v>IMG02</v>
      </c>
      <c r="B11" s="62"/>
      <c r="C11" s="20" t="str">
        <f t="shared" si="0"/>
        <v>Recurso M3A</v>
      </c>
      <c r="D11" s="63" t="s">
        <v>189</v>
      </c>
      <c r="E11" s="63" t="s">
        <v>155</v>
      </c>
      <c r="F11" s="13" t="str">
        <f t="shared" ref="F11:F74" ca="1" si="4">IF(OR(B11&lt;&gt;"",J11&lt;&gt;""),CONCATENATE($C$7,"_",$A11,IF($G$4="Cuaderno de Estudio","_small",CONCATENATE(IF(I11="","","n"),IF(LEFT($G$5,1)="F",".jpg",".png")))),"")</f>
        <v>MA_09_09_CO_RE50_IMG02.png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150" customHeight="1" x14ac:dyDescent="0.25">
      <c r="A12" s="12" t="str">
        <f t="shared" si="3"/>
        <v>IMG03</v>
      </c>
      <c r="B12" s="62"/>
      <c r="C12" s="20" t="str">
        <f t="shared" si="0"/>
        <v>Recurso M3A</v>
      </c>
      <c r="D12" s="63" t="s">
        <v>189</v>
      </c>
      <c r="E12" s="63" t="s">
        <v>155</v>
      </c>
      <c r="F12" s="13" t="str">
        <f t="shared" ca="1" si="4"/>
        <v>MA_09_09_CO_RE50_IMG03.png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190.5" customHeight="1" x14ac:dyDescent="0.25">
      <c r="A13" s="12" t="str">
        <f t="shared" si="3"/>
        <v>IMG04</v>
      </c>
      <c r="B13" s="62"/>
      <c r="C13" s="20" t="str">
        <f t="shared" si="0"/>
        <v>Recurso M3A</v>
      </c>
      <c r="D13" s="63" t="s">
        <v>189</v>
      </c>
      <c r="E13" s="63" t="s">
        <v>155</v>
      </c>
      <c r="F13" s="13" t="str">
        <f t="shared" ca="1" si="4"/>
        <v>MA_09_09_CO_RE50_IMG04.png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180" customHeight="1" x14ac:dyDescent="0.25">
      <c r="A14" s="12" t="str">
        <f t="shared" si="3"/>
        <v>IMG05</v>
      </c>
      <c r="B14" s="62"/>
      <c r="C14" s="20" t="str">
        <f t="shared" si="0"/>
        <v>Recurso M3A</v>
      </c>
      <c r="D14" s="63" t="s">
        <v>189</v>
      </c>
      <c r="E14" s="63" t="s">
        <v>155</v>
      </c>
      <c r="F14" s="13" t="str">
        <f t="shared" ca="1" si="4"/>
        <v>MA_09_09_CO_RE50_IMG05.png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c r="O14" s="2" t="str">
        <f>'Definición técnica de imagenes'!A22</f>
        <v>F6</v>
      </c>
    </row>
    <row r="15" spans="1:16" s="11" customFormat="1" ht="271.5" customHeight="1" x14ac:dyDescent="0.25">
      <c r="A15" s="12" t="str">
        <f t="shared" si="3"/>
        <v>IMG06</v>
      </c>
      <c r="B15" s="62"/>
      <c r="C15" s="20" t="str">
        <f t="shared" si="0"/>
        <v>Recurso M3A</v>
      </c>
      <c r="D15" s="63" t="s">
        <v>189</v>
      </c>
      <c r="E15" s="63" t="s">
        <v>155</v>
      </c>
      <c r="F15" s="13" t="str">
        <f t="shared" ca="1" si="4"/>
        <v>MA_09_09_CO_RE50_IMG06.png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2016-03-10T00:36:57Z</dcterms:modified>
</cp:coreProperties>
</file>