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3. MA_07_08_CO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175" yWindow="0" windowWidth="35595"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A18" i="1"/>
  <c r="H18" i="1"/>
  <c r="I19" i="1"/>
  <c r="H19" i="1"/>
  <c r="I20" i="1"/>
  <c r="I21" i="1"/>
  <c r="H21" i="1"/>
  <c r="I22" i="1"/>
  <c r="H22" i="1"/>
  <c r="I23" i="1"/>
  <c r="H23" i="1"/>
  <c r="I24" i="1"/>
  <c r="I25" i="1"/>
  <c r="H25" i="1"/>
  <c r="I26" i="1"/>
  <c r="H26" i="1"/>
  <c r="I27" i="1"/>
  <c r="H27" i="1"/>
  <c r="I28" i="1"/>
  <c r="I29" i="1"/>
  <c r="I30" i="1"/>
  <c r="H30" i="1"/>
  <c r="I31" i="1"/>
  <c r="H31" i="1"/>
  <c r="I32" i="1"/>
  <c r="H32" i="1"/>
  <c r="I33" i="1"/>
  <c r="H33" i="1"/>
  <c r="I34" i="1"/>
  <c r="H34" i="1"/>
  <c r="I35" i="1"/>
  <c r="H35" i="1"/>
  <c r="I36" i="1"/>
  <c r="I37" i="1"/>
  <c r="I38" i="1"/>
  <c r="H38" i="1"/>
  <c r="I39" i="1"/>
  <c r="H39" i="1"/>
  <c r="I40" i="1"/>
  <c r="I41" i="1"/>
  <c r="H41" i="1"/>
  <c r="I42" i="1"/>
  <c r="H42" i="1"/>
  <c r="I43" i="1"/>
  <c r="H43" i="1"/>
  <c r="I44" i="1"/>
  <c r="I45" i="1"/>
  <c r="H45" i="1"/>
  <c r="I46" i="1"/>
  <c r="H46" i="1"/>
  <c r="I47" i="1"/>
  <c r="H47" i="1"/>
  <c r="I48" i="1"/>
  <c r="H48" i="1"/>
  <c r="I49" i="1"/>
  <c r="H49" i="1"/>
  <c r="I50" i="1"/>
  <c r="H50" i="1"/>
  <c r="I51" i="1"/>
  <c r="H51" i="1"/>
  <c r="I52" i="1"/>
  <c r="I53" i="1"/>
  <c r="H53" i="1"/>
  <c r="F53" i="1"/>
  <c r="G53" i="1"/>
  <c r="I54" i="1"/>
  <c r="H54" i="1"/>
  <c r="F54" i="1"/>
  <c r="G54" i="1"/>
  <c r="I55" i="1"/>
  <c r="H55" i="1"/>
  <c r="I56" i="1"/>
  <c r="H56" i="1"/>
  <c r="F56" i="1"/>
  <c r="G56" i="1"/>
  <c r="I57" i="1"/>
  <c r="H57" i="1"/>
  <c r="I58" i="1"/>
  <c r="H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F59" i="1"/>
  <c r="G59" i="1"/>
  <c r="F57" i="1"/>
  <c r="G57" i="1"/>
  <c r="F55" i="1"/>
  <c r="G55" i="1"/>
  <c r="F52" i="1"/>
  <c r="G52" i="1"/>
  <c r="H52" i="1"/>
  <c r="F51" i="1"/>
  <c r="G51" i="1"/>
  <c r="F50" i="1"/>
  <c r="G50" i="1"/>
  <c r="F49" i="1"/>
  <c r="G49" i="1"/>
  <c r="F48" i="1"/>
  <c r="G48" i="1"/>
  <c r="F47" i="1"/>
  <c r="G47" i="1"/>
  <c r="F46" i="1"/>
  <c r="G46" i="1"/>
  <c r="F45" i="1"/>
  <c r="G45" i="1"/>
  <c r="F44" i="1"/>
  <c r="G44" i="1"/>
  <c r="H44" i="1"/>
  <c r="F43" i="1"/>
  <c r="G43" i="1"/>
  <c r="F42" i="1"/>
  <c r="G42" i="1"/>
  <c r="A10" i="1"/>
  <c r="A11" i="1"/>
  <c r="A12" i="1"/>
  <c r="A19" i="1"/>
  <c r="A20" i="1"/>
  <c r="A21" i="1"/>
  <c r="A22" i="1"/>
  <c r="A23" i="1"/>
  <c r="A24" i="1"/>
  <c r="A25" i="1"/>
  <c r="A26" i="1"/>
  <c r="A27" i="1"/>
  <c r="A28" i="1"/>
  <c r="A29" i="1"/>
  <c r="A30" i="1"/>
  <c r="A31" i="1"/>
  <c r="A32" i="1"/>
  <c r="A33" i="1"/>
  <c r="A34" i="1"/>
  <c r="A35" i="1"/>
  <c r="A36" i="1"/>
  <c r="A37" i="1"/>
  <c r="A38" i="1"/>
  <c r="A39" i="1"/>
  <c r="A40" i="1"/>
  <c r="A41" i="1"/>
  <c r="F41" i="1"/>
  <c r="G41" i="1"/>
  <c r="F40" i="1"/>
  <c r="G40" i="1"/>
  <c r="H40" i="1"/>
  <c r="F39" i="1"/>
  <c r="G39" i="1"/>
  <c r="F38" i="1"/>
  <c r="G38" i="1"/>
  <c r="F37" i="1"/>
  <c r="G37" i="1"/>
  <c r="H37" i="1"/>
  <c r="F36" i="1"/>
  <c r="G36" i="1"/>
  <c r="H36" i="1"/>
  <c r="F35" i="1"/>
  <c r="G35" i="1"/>
  <c r="F34" i="1"/>
  <c r="G34" i="1"/>
  <c r="F33" i="1"/>
  <c r="G33" i="1"/>
  <c r="F32" i="1"/>
  <c r="G32" i="1"/>
  <c r="F31" i="1"/>
  <c r="G31" i="1"/>
  <c r="F30" i="1"/>
  <c r="G30" i="1"/>
  <c r="F29" i="1"/>
  <c r="G29" i="1"/>
  <c r="H29" i="1"/>
  <c r="F28" i="1"/>
  <c r="G28" i="1"/>
  <c r="H28" i="1"/>
  <c r="F27" i="1"/>
  <c r="G27" i="1"/>
  <c r="F26" i="1"/>
  <c r="G26" i="1"/>
  <c r="F25" i="1"/>
  <c r="G25" i="1"/>
  <c r="F24" i="1"/>
  <c r="G24" i="1"/>
  <c r="H24" i="1"/>
  <c r="F23" i="1"/>
  <c r="G23" i="1"/>
  <c r="F22" i="1"/>
  <c r="G22" i="1"/>
  <c r="F21" i="1"/>
  <c r="G21" i="1"/>
  <c r="F20" i="1"/>
  <c r="G20" i="1"/>
  <c r="H20" i="1"/>
  <c r="F19" i="1"/>
  <c r="G19" i="1"/>
  <c r="F18" i="1"/>
  <c r="G18" i="1"/>
  <c r="K45" i="2"/>
  <c r="D17" i="2"/>
  <c r="D18" i="2"/>
  <c r="J21"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F10" i="1"/>
  <c r="G10" i="1"/>
  <c r="A13" i="1"/>
  <c r="F12" i="1"/>
  <c r="G12" i="1"/>
  <c r="H12" i="1"/>
  <c r="H11" i="1"/>
  <c r="F11" i="1"/>
  <c r="G11" i="1"/>
  <c r="H13" i="1"/>
  <c r="A14" i="1"/>
  <c r="F13" i="1"/>
  <c r="G13" i="1"/>
  <c r="H14" i="1"/>
  <c r="A15" i="1"/>
  <c r="F14" i="1"/>
  <c r="G14" i="1"/>
  <c r="A16" i="1"/>
  <c r="F15" i="1"/>
  <c r="G15" i="1"/>
  <c r="H15" i="1"/>
  <c r="A17" i="1"/>
  <c r="F16" i="1"/>
  <c r="G16" i="1"/>
  <c r="H16" i="1"/>
  <c r="H17" i="1"/>
  <c r="F17" i="1"/>
  <c r="G17" i="1"/>
</calcChain>
</file>

<file path=xl/sharedStrings.xml><?xml version="1.0" encoding="utf-8"?>
<sst xmlns="http://schemas.openxmlformats.org/spreadsheetml/2006/main" count="396" uniqueCount="204">
  <si>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</si>
  <si>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</si>
  <si>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</si>
  <si>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</si>
  <si>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</si>
  <si>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</si>
  <si>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</si>
  <si>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</si>
  <si>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</si>
  <si>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</si>
  <si>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</si>
  <si>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</si>
  <si>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</si>
  <si>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</si>
  <si>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</si>
  <si>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</si>
  <si>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</si>
  <si>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</si>
  <si>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</si>
  <si>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</si>
  <si>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</si>
  <si>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</si>
  <si>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</si>
  <si>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</si>
  <si>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</si>
  <si>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</si>
  <si>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</si>
  <si>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</si>
  <si>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</si>
  <si>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</si>
  <si>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</si>
  <si>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</si>
  <si>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</si>
  <si>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</si>
  <si>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</si>
  <si>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</si>
  <si>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</si>
  <si>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</si>
  <si>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</si>
  <si>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</si>
  <si>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</si>
  <si>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</si>
  <si>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</si>
  <si>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</si>
  <si>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</si>
  <si>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</si>
  <si>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</si>
  <si>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</si>
  <si>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</si>
  <si>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</si>
  <si>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</si>
  <si>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</si>
  <si>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</si>
  <si>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</si>
  <si>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</si>
  <si>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</si>
  <si>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</si>
  <si>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</si>
  <si>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</si>
  <si>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</si>
  <si>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</si>
  <si>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</si>
  <si>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</si>
  <si>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</si>
  <si>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</si>
  <si>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</si>
  <si>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</si>
  <si>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</si>
  <si>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</si>
  <si>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</si>
  <si>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</si>
  <si>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</si>
  <si>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</si>
  <si>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</si>
  <si>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</si>
  <si>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</si>
  <si>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</si>
  <si>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</si>
  <si>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</si>
  <si>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</si>
  <si>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</si>
  <si>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</si>
  <si>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</si>
  <si>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</si>
  <si>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</si>
  <si>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</si>
  <si>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</si>
  <si>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</si>
  <si>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</si>
  <si>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</si>
  <si>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</si>
  <si>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</si>
  <si>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</si>
  <si>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</si>
  <si>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</si>
  <si>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</si>
  <si>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</si>
  <si>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</si>
  <si>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</si>
  <si>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</si>
  <si>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</si>
  <si>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</si>
  <si>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</si>
  <si>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</si>
  <si>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</si>
  <si>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</si>
  <si>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</si>
  <si>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</si>
  <si>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</si>
  <si>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</si>
  <si>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</si>
  <si>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</si>
  <si>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</si>
  <si>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</si>
  <si>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</si>
  <si>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</si>
  <si>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</si>
  <si>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</si>
  <si>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</si>
  <si>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</si>
  <si>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</si>
  <si>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</si>
  <si>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</si>
  <si>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</si>
  <si>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</si>
  <si>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</si>
  <si>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</si>
  <si>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</si>
  <si>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</si>
  <si>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</si>
  <si>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</si>
  <si>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</si>
  <si>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</si>
  <si>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</si>
  <si>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</si>
  <si>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</si>
  <si>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</si>
  <si>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</si>
  <si>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</si>
  <si>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</si>
  <si>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</si>
  <si>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</si>
  <si>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</si>
  <si>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</si>
  <si>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</si>
  <si>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</si>
  <si>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</si>
  <si>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</si>
  <si>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</si>
  <si>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</si>
  <si>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</si>
  <si>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</si>
  <si>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</si>
  <si>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</si>
  <si>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</si>
  <si>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</si>
  <si>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</si>
  <si>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</si>
  <si>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</si>
  <si>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</si>
  <si>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</si>
  <si>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</si>
  <si>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</si>
  <si>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</si>
  <si>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</si>
  <si>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</si>
  <si>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</si>
  <si>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</si>
  <si>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</si>
  <si>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</si>
  <si>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</si>
  <si>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</si>
  <si>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</si>
  <si>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</si>
  <si>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</si>
  <si>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</si>
  <si>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</si>
  <si>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</si>
  <si>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</si>
  <si>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</si>
  <si>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</si>
  <si>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</si>
  <si>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</si>
  <si>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</si>
  <si>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</si>
  <si>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</si>
  <si>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</si>
  <si>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Adaptar imagen</t>
  </si>
  <si>
    <t>Adriana Ma. Pachón</t>
  </si>
  <si>
    <t>Ver descripción</t>
  </si>
  <si>
    <t>Ilustración</t>
  </si>
  <si>
    <t>Las aplicaciones de la proporcionalidad</t>
  </si>
  <si>
    <t>MA_07_08_CO_REC160</t>
  </si>
  <si>
    <t>Fotografía</t>
  </si>
  <si>
    <t xml:space="preserve">
</t>
  </si>
  <si>
    <t>Para botón 1, ficha 1</t>
  </si>
  <si>
    <t>Para botón 2, ficha 1 
Saco con etiqueta de descuento del 50 %. La imagen original fue tomada de Shutterstock 2503495, sin embargo, se debe cambiar la etiqueta para mostrarla en español:
50 % Descuento</t>
  </si>
  <si>
    <t xml:space="preserve">Para botón 2, ficha 2
Señor pensando, con un globo de diálogo:
El 50 % de $ 180 000
La imagen original se tomó de Shutterstock 240191542
</t>
  </si>
  <si>
    <t>Para botón 2, ficha 3</t>
  </si>
  <si>
    <t>Para botón 3, ficha 1</t>
  </si>
  <si>
    <t>Para botón 3, ficha 2</t>
  </si>
  <si>
    <t>Para botón 4, ficha 1</t>
  </si>
  <si>
    <t>Para botón 4, ficha 2</t>
  </si>
  <si>
    <t>Para botón 4, ficha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</si>
</sst>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10</xdr:row>
      <xdr:rowOff>435428</xdr:rowOff>
    </xdr:from>
    <xdr:to>
      <xdr:col>10</xdr:col>
      <xdr:colOff>2076450</xdr:colOff>
      <xdr:row>10</xdr:row>
      <xdr:rowOff>1714499</xdr:rowOff>
    </xdr:to>
    <xdr:pic>
      <xdr:nvPicPr>
        <xdr:cNvPr id="10" name="Imagen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97350" y="3464378"/>
          <a:ext cx="1790700" cy="1279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176894</xdr:colOff>
      <xdr:row>11</xdr:row>
      <xdr:rowOff>277849</xdr:rowOff>
    </xdr:from>
    <xdr:to>
      <xdr:col>10</xdr:col>
      <xdr:colOff>1891153</xdr:colOff>
      <xdr:row>11</xdr:row>
      <xdr:rowOff>1796143</xdr:rowOff>
    </xdr:to>
    <xdr:pic>
      <xdr:nvPicPr>
        <xdr:cNvPr id="11" name="Imagen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50394" y="5312492"/>
          <a:ext cx="1714259" cy="15182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B18" sqref="B18"/>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42410</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7.5" customHeight="1" x14ac:dyDescent="0.25">
      <c r="A10" s="12" t="str">
        <f>IF(OR(B10&lt;&gt;"",J10&lt;&gt;""),"IMG01","")</f>
        <v>IMG01</v>
      </c>
      <c r="B10" s="62">
        <v>292054547</v>
      </c>
      <c r="C10" s="20" t="str">
        <f t="shared" ref="C10:C41" si="0">IF(OR(B10&lt;&gt;"",J10&lt;&gt;""),IF($G$4="Recurso",CONCATENATE($G$4," ",$G$5),$G$4),"")</f>
        <v>Recurso F6B</v>
      </c>
      <c r="D10" s="63" t="s">
        <v>193</v>
      </c>
      <c r="E10" s="63" t="s">
        <v>155</v>
      </c>
      <c r="F10" s="13" t="str">
        <f t="shared" ref="F10" ca="1" si="1">IF(OR(B10&lt;&gt;"",J10&lt;&gt;""),CONCATENATE($C$7,"_",$A10,IF($G$4="Cuaderno de Estudio","_small",CONCATENATE(IF(I10="","","n"),IF(LEFT($G$5,1)="F",".jpg",".png")))),"")</f>
        <v>MA_07_08_CO_REC160_IMG01n.jpg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MA_07_08_CO_REC160_IMG01a.jpg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195</v>
      </c>
      <c r="K10" s="64"/>
      <c r="O10" s="2" t="str">
        <f>'Definición técnica de imagenes'!A12</f>
        <v>M12D</v>
      </c>
    </row>
    <row r="11" spans="1:16" s="11" customFormat="1" ht="162" x14ac:dyDescent="0.25">
      <c r="A11" s="12" t="str">
        <f t="shared" ref="A11:A18" si="3">IF(OR(B11&lt;&gt;"",J11&lt;&gt;""),CONCATENATE(LEFT(A10,3),IF(MID(A10,4,2)+1&lt;10,CONCATENATE("0",MID(A10,4,2)+1))),"")</f>
        <v>IMG02</v>
      </c>
      <c r="B11" s="62" t="s">
        <v>189</v>
      </c>
      <c r="C11" s="20" t="str">
        <f t="shared" si="0"/>
        <v>Recurso F6B</v>
      </c>
      <c r="D11" s="63" t="s">
        <v>190</v>
      </c>
      <c r="E11" s="63" t="s">
        <v>155</v>
      </c>
      <c r="F11" s="13" t="str">
        <f t="shared" ref="F11:F74" ca="1" si="4">IF(OR(B11&lt;&gt;"",J11&lt;&gt;""),CONCATENATE($C$7,"_",$A11,IF($G$4="Cuaderno de Estudio","_small",CONCATENATE(IF(I11="","","n"),IF(LEFT($G$5,1)="F",".jpg",".png")))),"")</f>
        <v>MA_07_08_CO_REC160_IMG02n.jpg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MA_07_08_CO_REC160_IMG02a.jpg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196</v>
      </c>
      <c r="K11" s="64" t="s">
        <v>194</v>
      </c>
      <c r="O11" s="2" t="str">
        <f>'Definición técnica de imagenes'!A13</f>
        <v>M101</v>
      </c>
    </row>
    <row r="12" spans="1:16" s="11" customFormat="1" ht="176.25" customHeight="1" x14ac:dyDescent="0.25">
      <c r="A12" s="12" t="str">
        <f t="shared" si="3"/>
        <v>IMG03</v>
      </c>
      <c r="B12" s="62" t="s">
        <v>189</v>
      </c>
      <c r="C12" s="20" t="str">
        <f t="shared" si="0"/>
        <v>Recurso F6B</v>
      </c>
      <c r="D12" s="63" t="s">
        <v>190</v>
      </c>
      <c r="E12" s="63" t="s">
        <v>155</v>
      </c>
      <c r="F12" s="13" t="str">
        <f t="shared" ca="1" si="4"/>
        <v>MA_07_08_CO_REC160_IMG03n.jpg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MA_07_08_CO_REC160_IMG03a.jpg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c r="O12" s="2" t="str">
        <f>'Definición técnica de imagenes'!A18</f>
        <v>Diaporama F1</v>
      </c>
    </row>
    <row r="13" spans="1:16" s="11" customFormat="1" ht="48.75" customHeight="1" x14ac:dyDescent="0.25">
      <c r="A13" s="12" t="str">
        <f t="shared" si="3"/>
        <v>IMG04</v>
      </c>
      <c r="B13" s="62">
        <v>144707689</v>
      </c>
      <c r="C13" s="20" t="str">
        <f t="shared" si="0"/>
        <v>Recurso F6B</v>
      </c>
      <c r="D13" s="63" t="s">
        <v>193</v>
      </c>
      <c r="E13" s="63" t="s">
        <v>155</v>
      </c>
      <c r="F13" s="13" t="str">
        <f t="shared" ca="1" si="4"/>
        <v>MA_07_08_CO_REC160_IMG04n.jpg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MA_07_08_CO_REC160_IMG04a.jpg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c r="O13" s="2" t="str">
        <f>'Definición técnica de imagenes'!A19</f>
        <v>F4</v>
      </c>
    </row>
    <row r="14" spans="1:16" s="11" customFormat="1" ht="50.25" customHeight="1" x14ac:dyDescent="0.25">
      <c r="A14" s="12" t="str">
        <f t="shared" si="3"/>
        <v>IMG05</v>
      </c>
      <c r="B14" s="62">
        <v>225746563</v>
      </c>
      <c r="C14" s="20" t="str">
        <f t="shared" si="0"/>
        <v>Recurso F6B</v>
      </c>
      <c r="D14" s="63" t="s">
        <v>193</v>
      </c>
      <c r="E14" s="63" t="s">
        <v>155</v>
      </c>
      <c r="F14" s="13" t="str">
        <f t="shared" ca="1" si="4"/>
        <v>MA_07_08_CO_REC160_IMG05n.jpg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MA_07_08_CO_REC160_IMG05a.jpg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ht="39" customHeight="1" x14ac:dyDescent="0.25">
      <c r="A15" s="12" t="str">
        <f t="shared" si="3"/>
        <v>IMG06</v>
      </c>
      <c r="B15" s="62">
        <v>194914541</v>
      </c>
      <c r="C15" s="20" t="str">
        <f t="shared" si="0"/>
        <v>Recurso F6B</v>
      </c>
      <c r="D15" s="63" t="s">
        <v>193</v>
      </c>
      <c r="E15" s="63" t="s">
        <v>155</v>
      </c>
      <c r="F15" s="13" t="str">
        <f t="shared" ca="1" si="4"/>
        <v>MA_07_08_CO_REC160_IMG06n.jpg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MA_07_08_CO_REC160_IMG06a.jpg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200</v>
      </c>
      <c r="K15" s="64"/>
      <c r="O15" s="2" t="str">
        <f>'Definición técnica de imagenes'!A24</f>
        <v>F6B</v>
      </c>
    </row>
    <row r="16" spans="1:16" s="11" customFormat="1" ht="37.5" customHeight="1" x14ac:dyDescent="0.25">
      <c r="A16" s="12" t="str">
        <f t="shared" si="3"/>
        <v>IMG07</v>
      </c>
      <c r="B16" s="62">
        <v>91801163</v>
      </c>
      <c r="C16" s="20" t="str">
        <f t="shared" si="0"/>
        <v>Recurso F6B</v>
      </c>
      <c r="D16" s="63" t="s">
        <v>193</v>
      </c>
      <c r="E16" s="63" t="s">
        <v>155</v>
      </c>
      <c r="F16" s="13" t="str">
        <f t="shared" ca="1" si="4"/>
        <v>MA_07_08_CO_REC160_IMG07n.jpg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MA_07_08_CO_REC160_IMG07a.jpg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201</v>
      </c>
      <c r="K16" s="64"/>
      <c r="O16" s="2" t="str">
        <f>'Definición técnica de imagenes'!A25</f>
        <v>F7</v>
      </c>
    </row>
    <row r="17" spans="1:15" s="11" customFormat="1" ht="27" customHeight="1" x14ac:dyDescent="0.25">
      <c r="A17" s="12" t="str">
        <f t="shared" si="3"/>
        <v>IMG08</v>
      </c>
      <c r="B17" s="62">
        <v>1328947</v>
      </c>
      <c r="C17" s="20" t="str">
        <f t="shared" si="0"/>
        <v>Recurso F6B</v>
      </c>
      <c r="D17" s="63" t="s">
        <v>193</v>
      </c>
      <c r="E17" s="63" t="s">
        <v>155</v>
      </c>
      <c r="F17" s="13" t="str">
        <f t="shared" ca="1" si="4"/>
        <v>MA_07_08_CO_REC160_IMG08n.jpg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MA_07_08_CO_REC160_IMG08a.jpg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202</v>
      </c>
      <c r="K17" s="64"/>
      <c r="O17" s="2" t="str">
        <f>'Definición técnica de imagenes'!A27</f>
        <v>F7B</v>
      </c>
    </row>
    <row r="18" spans="1:15" s="11" customFormat="1" ht="26.1" customHeight="1" x14ac:dyDescent="0.25">
      <c r="A18" s="12" t="str">
        <f t="shared" si="3"/>
        <v>IMG09</v>
      </c>
      <c r="B18" s="62">
        <v>87016532</v>
      </c>
      <c r="C18" s="20" t="str">
        <f t="shared" si="0"/>
        <v>Recurso F6B</v>
      </c>
      <c r="D18" s="63" t="s">
        <v>193</v>
      </c>
      <c r="E18" s="63" t="s">
        <v>155</v>
      </c>
      <c r="F18" s="13" t="str">
        <f t="shared" ca="1" si="4"/>
        <v>MA_07_08_CO_REC160_IMG09n.jpg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MA_07_08_CO_REC160_IMG09a.jpg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203</v>
      </c>
      <c r="K18" s="64"/>
      <c r="O18" s="2" t="str">
        <f>'Definición técnica de imagenes'!A30</f>
        <v>F8</v>
      </c>
    </row>
    <row r="19" spans="1:15" s="11" customFormat="1" ht="54"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3.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33"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5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48.95"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57.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44.1"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60"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2.1"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t="s">
        <v>187</v>
      </c>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t="s">
        <v>187</v>
      </c>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2016-02-10T21:38:10Z</dcterms:modified>
</cp:coreProperties>
</file>