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DECIMO\tema1\recurso3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F33" i="1" s="1"/>
  <c r="G33" i="1" s="1"/>
  <c r="A34" i="1" l="1"/>
  <c r="F34" i="1" s="1"/>
  <c r="G34" i="1" s="1"/>
  <c r="A35" i="1" l="1"/>
  <c r="F35" i="1" s="1"/>
  <c r="G35" i="1" s="1"/>
  <c r="A36" i="1" l="1"/>
  <c r="F36" i="1" s="1"/>
  <c r="G36" i="1" s="1"/>
  <c r="A37" i="1" l="1"/>
  <c r="F37" i="1" s="1"/>
  <c r="G37" i="1" s="1"/>
  <c r="A38" i="1" l="1"/>
  <c r="F38" i="1" s="1"/>
  <c r="G38" i="1" s="1"/>
  <c r="A39" i="1" l="1"/>
  <c r="F39" i="1" s="1"/>
  <c r="G39" i="1" s="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<sst xmlns="http://schemas.openxmlformats.org/spreadsheetml/2006/main" count="429" uniqueCount="191">
  <si>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</si>
  <si>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</si>
  <si>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</si>
  <si>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</si>
  <si>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</si>
  <si>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</si>
  <si>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</si>
  <si>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</si>
  <si>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</si>
  <si>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</si>
  <si>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</si>
  <si>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</si>
  <si>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</si>
  <si>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</si>
  <si>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</si>
  <si>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</si>
  <si>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</si>
  <si>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</si>
  <si>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</si>
  <si>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</si>
  <si>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</si>
  <si>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</si>
  <si>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</si>
  <si>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</si>
  <si>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</si>
  <si>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</si>
  <si>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</si>
  <si>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</si>
  <si>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</si>
  <si>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</si>
  <si>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</si>
  <si>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</si>
  <si>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</si>
  <si>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</si>
  <si>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</si>
  <si>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</si>
  <si>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</si>
  <si>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</si>
  <si>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</si>
  <si>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</si>
  <si>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</si>
  <si>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</si>
  <si>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</si>
  <si>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</si>
  <si>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</si>
  <si>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</si>
  <si>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</si>
  <si>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</si>
  <si>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</si>
  <si>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</si>
  <si>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</si>
  <si>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</si>
  <si>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</si>
  <si>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</si>
  <si>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</si>
  <si>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</si>
  <si>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</si>
  <si>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</si>
  <si>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</si>
  <si>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</si>
  <si>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</si>
  <si>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</si>
  <si>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</si>
  <si>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</si>
  <si>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</si>
  <si>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</si>
  <si>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</si>
  <si>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</si>
  <si>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</si>
  <si>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</si>
  <si>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</si>
  <si>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</si>
  <si>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</si>
  <si>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</si>
  <si>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</si>
  <si>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</si>
  <si>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</si>
  <si>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</si>
  <si>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</si>
  <si>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</si>
  <si>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</si>
  <si>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</si>
  <si>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</si>
  <si>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</si>
  <si>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</si>
  <si>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</si>
  <si>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</si>
  <si>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</si>
  <si>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</si>
  <si>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</si>
  <si>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</si>
  <si>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</si>
  <si>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</si>
  <si>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</si>
  <si>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</si>
  <si>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</si>
  <si>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</si>
  <si>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</si>
  <si>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</si>
  <si>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</si>
  <si>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</si>
  <si>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</si>
  <si>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</si>
  <si>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</si>
  <si>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</si>
  <si>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</si>
  <si>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</si>
  <si>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</si>
  <si>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</si>
  <si>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</si>
  <si>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</si>
  <si>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</si>
  <si>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</si>
  <si>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</si>
  <si>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</si>
  <si>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</si>
  <si>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</si>
  <si>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</si>
  <si>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</si>
  <si>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</si>
  <si>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</si>
  <si>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</si>
  <si>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</si>
  <si>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</si>
  <si>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</si>
  <si>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</si>
  <si>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</si>
  <si>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</si>
  <si>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</si>
  <si>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</si>
  <si>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</si>
  <si>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</si>
  <si>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</si>
  <si>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</si>
  <si>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</si>
  <si>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</si>
  <si>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</si>
  <si>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</si>
  <si>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</si>
  <si>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</si>
  <si>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</si>
  <si>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</si>
  <si>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</si>
  <si>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</si>
  <si>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</si>
  <si>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</si>
  <si>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</si>
  <si>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</si>
  <si>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</si>
  <si>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</si>
  <si>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</si>
  <si>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</si>
  <si>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</si>
  <si>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</si>
  <si>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</si>
  <si>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</si>
  <si>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</si>
  <si>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</si>
  <si>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</si>
  <si>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</si>
  <si>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</si>
  <si>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</si>
  <si>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</si>
  <si>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</si>
  <si>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</si>
  <si>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</si>
  <si>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</si>
  <si>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</si>
  <si>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</si>
  <si>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</si>
  <si>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</si>
  <si>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</si>
  <si>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</si>
  <si>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</si>
  <si>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</si>
  <si>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</si>
  <si>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</si>
  <si>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</si>
  <si>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</si>
  <si>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</si>
  <si>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</si>
  <si>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</si>
  <si>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</si>
  <si>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</si>
  <si>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</si>
  <si>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</si>
  <si>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</si>
  <si>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DETERMINA EL LIMITE DE UNA SUCESIÓN</t>
  </si>
  <si>
    <t>IMAGEN EN DESCRIPCIÓN</t>
  </si>
  <si>
    <t>Ilustración</t>
  </si>
  <si>
    <t>MA_10_01_COREC30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</si>
</sst>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13" Type="http://schemas.openxmlformats.org/officeDocument/2006/relationships/image" Target="../media/image13.gif"/><Relationship Id="rId18" Type="http://schemas.openxmlformats.org/officeDocument/2006/relationships/image" Target="../media/image18.gif"/><Relationship Id="rId3" Type="http://schemas.openxmlformats.org/officeDocument/2006/relationships/image" Target="../media/image3.gif"/><Relationship Id="rId7" Type="http://schemas.openxmlformats.org/officeDocument/2006/relationships/image" Target="../media/image7.gif"/><Relationship Id="rId12" Type="http://schemas.openxmlformats.org/officeDocument/2006/relationships/image" Target="../media/image12.gif"/><Relationship Id="rId17" Type="http://schemas.openxmlformats.org/officeDocument/2006/relationships/image" Target="../media/image17.gif"/><Relationship Id="rId2" Type="http://schemas.openxmlformats.org/officeDocument/2006/relationships/image" Target="../media/image2.gif"/><Relationship Id="rId16" Type="http://schemas.openxmlformats.org/officeDocument/2006/relationships/image" Target="../media/image16.gif"/><Relationship Id="rId1" Type="http://schemas.openxmlformats.org/officeDocument/2006/relationships/image" Target="../media/image1.gif"/><Relationship Id="rId6" Type="http://schemas.openxmlformats.org/officeDocument/2006/relationships/image" Target="../media/image6.gif"/><Relationship Id="rId11" Type="http://schemas.openxmlformats.org/officeDocument/2006/relationships/image" Target="../media/image11.gif"/><Relationship Id="rId5" Type="http://schemas.openxmlformats.org/officeDocument/2006/relationships/image" Target="../media/image5.gif"/><Relationship Id="rId15" Type="http://schemas.openxmlformats.org/officeDocument/2006/relationships/image" Target="../media/image15.gif"/><Relationship Id="rId10" Type="http://schemas.openxmlformats.org/officeDocument/2006/relationships/image" Target="../media/image10.gif"/><Relationship Id="rId19" Type="http://schemas.openxmlformats.org/officeDocument/2006/relationships/image" Target="../media/image19.gif"/><Relationship Id="rId4" Type="http://schemas.openxmlformats.org/officeDocument/2006/relationships/image" Target="../media/image4.gif"/><Relationship Id="rId9" Type="http://schemas.openxmlformats.org/officeDocument/2006/relationships/image" Target="../media/image9.gif"/><Relationship Id="rId14" Type="http://schemas.openxmlformats.org/officeDocument/2006/relationships/image" Target="../media/image14.gi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1571625</xdr:colOff>
      <xdr:row>9</xdr:row>
      <xdr:rowOff>476250</xdr:rowOff>
    </xdr:to>
    <xdr:pic>
      <xdr:nvPicPr>
        <xdr:cNvPr id="32" name="Imagen 3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00125" y="2143125"/>
          <a:ext cx="1571625" cy="476250"/>
        </a:xfrm>
        <a:prstGeom prst="rect">
          <a:avLst/>
        </a:prstGeom>
      </xdr:spPr>
    </xdr:pic>
    <xdr:clientData/>
  </xdr:twoCellAnchor>
  <xdr:twoCellAnchor editAs="oneCell">
    <xdr:from>
      <xdr:col>9</xdr:col>
      <xdr:colOff>0</xdr:colOff>
      <xdr:row>9</xdr:row>
      <xdr:rowOff>1095374</xdr:rowOff>
    </xdr:from>
    <xdr:to>
      <xdr:col>9</xdr:col>
      <xdr:colOff>190500</xdr:colOff>
      <xdr:row>10</xdr:row>
      <xdr:rowOff>595312</xdr:rowOff>
    </xdr:to>
    <xdr:pic>
      <xdr:nvPicPr>
        <xdr:cNvPr id="33" name="Imagen 3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00125" y="3238499"/>
          <a:ext cx="190500" cy="595313"/>
        </a:xfrm>
        <a:prstGeom prst="rect">
          <a:avLst/>
        </a:prstGeom>
      </xdr:spPr>
    </xdr:pic>
    <xdr:clientData/>
  </xdr:twoCellAnchor>
  <xdr:twoCellAnchor editAs="oneCell">
    <xdr:from>
      <xdr:col>8</xdr:col>
      <xdr:colOff>1555749</xdr:colOff>
      <xdr:row>10</xdr:row>
      <xdr:rowOff>761999</xdr:rowOff>
    </xdr:from>
    <xdr:to>
      <xdr:col>9</xdr:col>
      <xdr:colOff>238124</xdr:colOff>
      <xdr:row>11</xdr:row>
      <xdr:rowOff>744140</xdr:rowOff>
    </xdr:to>
    <xdr:pic>
      <xdr:nvPicPr>
        <xdr:cNvPr id="34" name="Imagen 3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00124" y="4000499"/>
          <a:ext cx="238125" cy="744141"/>
        </a:xfrm>
        <a:prstGeom prst="rect">
          <a:avLst/>
        </a:prstGeom>
      </xdr:spPr>
    </xdr:pic>
    <xdr:clientData/>
  </xdr:twoCellAnchor>
  <xdr:twoCellAnchor editAs="oneCell">
    <xdr:from>
      <xdr:col>9</xdr:col>
      <xdr:colOff>0</xdr:colOff>
      <xdr:row>12</xdr:row>
      <xdr:rowOff>0</xdr:rowOff>
    </xdr:from>
    <xdr:to>
      <xdr:col>9</xdr:col>
      <xdr:colOff>269875</xdr:colOff>
      <xdr:row>12</xdr:row>
      <xdr:rowOff>352914</xdr:rowOff>
    </xdr:to>
    <xdr:pic>
      <xdr:nvPicPr>
        <xdr:cNvPr id="35" name="Imagen 3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00125" y="4810125"/>
          <a:ext cx="269875" cy="352914"/>
        </a:xfrm>
        <a:prstGeom prst="rect">
          <a:avLst/>
        </a:prstGeom>
      </xdr:spPr>
    </xdr:pic>
    <xdr:clientData/>
  </xdr:twoCellAnchor>
  <xdr:twoCellAnchor editAs="oneCell">
    <xdr:from>
      <xdr:col>8</xdr:col>
      <xdr:colOff>1555749</xdr:colOff>
      <xdr:row>13</xdr:row>
      <xdr:rowOff>0</xdr:rowOff>
    </xdr:from>
    <xdr:to>
      <xdr:col>9</xdr:col>
      <xdr:colOff>206374</xdr:colOff>
      <xdr:row>13</xdr:row>
      <xdr:rowOff>644922</xdr:rowOff>
    </xdr:to>
    <xdr:pic>
      <xdr:nvPicPr>
        <xdr:cNvPr id="36" name="Imagen 3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700124" y="5349875"/>
          <a:ext cx="206375" cy="644922"/>
        </a:xfrm>
        <a:prstGeom prst="rect">
          <a:avLst/>
        </a:prstGeom>
      </xdr:spPr>
    </xdr:pic>
    <xdr:clientData/>
  </xdr:twoCellAnchor>
  <xdr:twoCellAnchor editAs="oneCell">
    <xdr:from>
      <xdr:col>9</xdr:col>
      <xdr:colOff>0</xdr:colOff>
      <xdr:row>14</xdr:row>
      <xdr:rowOff>0</xdr:rowOff>
    </xdr:from>
    <xdr:to>
      <xdr:col>9</xdr:col>
      <xdr:colOff>1847850</xdr:colOff>
      <xdr:row>14</xdr:row>
      <xdr:rowOff>476250</xdr:rowOff>
    </xdr:to>
    <xdr:pic>
      <xdr:nvPicPr>
        <xdr:cNvPr id="37" name="Imagen 3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700125" y="6016625"/>
          <a:ext cx="1847850" cy="476250"/>
        </a:xfrm>
        <a:prstGeom prst="rect">
          <a:avLst/>
        </a:prstGeom>
      </xdr:spPr>
    </xdr:pic>
    <xdr:clientData/>
  </xdr:twoCellAnchor>
  <xdr:twoCellAnchor editAs="oneCell">
    <xdr:from>
      <xdr:col>9</xdr:col>
      <xdr:colOff>0</xdr:colOff>
      <xdr:row>15</xdr:row>
      <xdr:rowOff>0</xdr:rowOff>
    </xdr:from>
    <xdr:to>
      <xdr:col>9</xdr:col>
      <xdr:colOff>152400</xdr:colOff>
      <xdr:row>15</xdr:row>
      <xdr:rowOff>476250</xdr:rowOff>
    </xdr:to>
    <xdr:pic>
      <xdr:nvPicPr>
        <xdr:cNvPr id="38" name="Imagen 3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700125" y="6762750"/>
          <a:ext cx="152400" cy="476250"/>
        </a:xfrm>
        <a:prstGeom prst="rect">
          <a:avLst/>
        </a:prstGeom>
      </xdr:spPr>
    </xdr:pic>
    <xdr:clientData/>
  </xdr:twoCellAnchor>
  <xdr:twoCellAnchor editAs="oneCell">
    <xdr:from>
      <xdr:col>9</xdr:col>
      <xdr:colOff>0</xdr:colOff>
      <xdr:row>16</xdr:row>
      <xdr:rowOff>0</xdr:rowOff>
    </xdr:from>
    <xdr:to>
      <xdr:col>9</xdr:col>
      <xdr:colOff>123825</xdr:colOff>
      <xdr:row>16</xdr:row>
      <xdr:rowOff>161925</xdr:rowOff>
    </xdr:to>
    <xdr:pic>
      <xdr:nvPicPr>
        <xdr:cNvPr id="39" name="Imagen 3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00125" y="7366000"/>
          <a:ext cx="123825" cy="161925"/>
        </a:xfrm>
        <a:prstGeom prst="rect">
          <a:avLst/>
        </a:prstGeom>
      </xdr:spPr>
    </xdr:pic>
    <xdr:clientData/>
  </xdr:twoCellAnchor>
  <xdr:twoCellAnchor editAs="oneCell">
    <xdr:from>
      <xdr:col>9</xdr:col>
      <xdr:colOff>0</xdr:colOff>
      <xdr:row>17</xdr:row>
      <xdr:rowOff>0</xdr:rowOff>
    </xdr:from>
    <xdr:to>
      <xdr:col>9</xdr:col>
      <xdr:colOff>152400</xdr:colOff>
      <xdr:row>17</xdr:row>
      <xdr:rowOff>476250</xdr:rowOff>
    </xdr:to>
    <xdr:pic>
      <xdr:nvPicPr>
        <xdr:cNvPr id="40" name="Imagen 3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00125" y="8048625"/>
          <a:ext cx="152400" cy="476250"/>
        </a:xfrm>
        <a:prstGeom prst="rect">
          <a:avLst/>
        </a:prstGeom>
      </xdr:spPr>
    </xdr:pic>
    <xdr:clientData/>
  </xdr:twoCellAnchor>
  <xdr:twoCellAnchor editAs="oneCell">
    <xdr:from>
      <xdr:col>9</xdr:col>
      <xdr:colOff>0</xdr:colOff>
      <xdr:row>18</xdr:row>
      <xdr:rowOff>0</xdr:rowOff>
    </xdr:from>
    <xdr:to>
      <xdr:col>9</xdr:col>
      <xdr:colOff>152400</xdr:colOff>
      <xdr:row>18</xdr:row>
      <xdr:rowOff>476250</xdr:rowOff>
    </xdr:to>
    <xdr:pic>
      <xdr:nvPicPr>
        <xdr:cNvPr id="41" name="Imagen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700125" y="8699500"/>
          <a:ext cx="152400" cy="476250"/>
        </a:xfrm>
        <a:prstGeom prst="rect">
          <a:avLst/>
        </a:prstGeom>
      </xdr:spPr>
    </xdr:pic>
    <xdr:clientData/>
  </xdr:twoCellAnchor>
  <xdr:twoCellAnchor editAs="oneCell">
    <xdr:from>
      <xdr:col>9</xdr:col>
      <xdr:colOff>0</xdr:colOff>
      <xdr:row>19</xdr:row>
      <xdr:rowOff>0</xdr:rowOff>
    </xdr:from>
    <xdr:to>
      <xdr:col>9</xdr:col>
      <xdr:colOff>2190750</xdr:colOff>
      <xdr:row>19</xdr:row>
      <xdr:rowOff>476250</xdr:rowOff>
    </xdr:to>
    <xdr:pic>
      <xdr:nvPicPr>
        <xdr:cNvPr id="42" name="Imagen 4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700125" y="9255125"/>
          <a:ext cx="2190750" cy="476250"/>
        </a:xfrm>
        <a:prstGeom prst="rect">
          <a:avLst/>
        </a:prstGeom>
      </xdr:spPr>
    </xdr:pic>
    <xdr:clientData/>
  </xdr:twoCellAnchor>
  <xdr:twoCellAnchor editAs="oneCell">
    <xdr:from>
      <xdr:col>9</xdr:col>
      <xdr:colOff>0</xdr:colOff>
      <xdr:row>20</xdr:row>
      <xdr:rowOff>0</xdr:rowOff>
    </xdr:from>
    <xdr:to>
      <xdr:col>9</xdr:col>
      <xdr:colOff>152400</xdr:colOff>
      <xdr:row>20</xdr:row>
      <xdr:rowOff>476250</xdr:rowOff>
    </xdr:to>
    <xdr:pic>
      <xdr:nvPicPr>
        <xdr:cNvPr id="43" name="Imagen 42"/>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700125" y="9906000"/>
          <a:ext cx="152400" cy="476250"/>
        </a:xfrm>
        <a:prstGeom prst="rect">
          <a:avLst/>
        </a:prstGeom>
      </xdr:spPr>
    </xdr:pic>
    <xdr:clientData/>
  </xdr:twoCellAnchor>
  <xdr:twoCellAnchor editAs="oneCell">
    <xdr:from>
      <xdr:col>9</xdr:col>
      <xdr:colOff>0</xdr:colOff>
      <xdr:row>21</xdr:row>
      <xdr:rowOff>0</xdr:rowOff>
    </xdr:from>
    <xdr:to>
      <xdr:col>9</xdr:col>
      <xdr:colOff>152400</xdr:colOff>
      <xdr:row>21</xdr:row>
      <xdr:rowOff>476250</xdr:rowOff>
    </xdr:to>
    <xdr:pic>
      <xdr:nvPicPr>
        <xdr:cNvPr id="44" name="Imagen 43"/>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700125" y="10779125"/>
          <a:ext cx="152400" cy="476250"/>
        </a:xfrm>
        <a:prstGeom prst="rect">
          <a:avLst/>
        </a:prstGeom>
      </xdr:spPr>
    </xdr:pic>
    <xdr:clientData/>
  </xdr:twoCellAnchor>
  <xdr:twoCellAnchor editAs="oneCell">
    <xdr:from>
      <xdr:col>9</xdr:col>
      <xdr:colOff>0</xdr:colOff>
      <xdr:row>22</xdr:row>
      <xdr:rowOff>0</xdr:rowOff>
    </xdr:from>
    <xdr:to>
      <xdr:col>9</xdr:col>
      <xdr:colOff>152400</xdr:colOff>
      <xdr:row>22</xdr:row>
      <xdr:rowOff>476250</xdr:rowOff>
    </xdr:to>
    <xdr:pic>
      <xdr:nvPicPr>
        <xdr:cNvPr id="45" name="Imagen 44"/>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700125" y="11699875"/>
          <a:ext cx="152400" cy="476250"/>
        </a:xfrm>
        <a:prstGeom prst="rect">
          <a:avLst/>
        </a:prstGeom>
      </xdr:spPr>
    </xdr:pic>
    <xdr:clientData/>
  </xdr:twoCellAnchor>
  <xdr:twoCellAnchor editAs="oneCell">
    <xdr:from>
      <xdr:col>9</xdr:col>
      <xdr:colOff>1</xdr:colOff>
      <xdr:row>23</xdr:row>
      <xdr:rowOff>0</xdr:rowOff>
    </xdr:from>
    <xdr:to>
      <xdr:col>9</xdr:col>
      <xdr:colOff>254935</xdr:colOff>
      <xdr:row>23</xdr:row>
      <xdr:rowOff>333375</xdr:rowOff>
    </xdr:to>
    <xdr:pic>
      <xdr:nvPicPr>
        <xdr:cNvPr id="46" name="Imagen 4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00126" y="11715750"/>
          <a:ext cx="254934" cy="333375"/>
        </a:xfrm>
        <a:prstGeom prst="rect">
          <a:avLst/>
        </a:prstGeom>
      </xdr:spPr>
    </xdr:pic>
    <xdr:clientData/>
  </xdr:twoCellAnchor>
  <xdr:twoCellAnchor editAs="oneCell">
    <xdr:from>
      <xdr:col>9</xdr:col>
      <xdr:colOff>0</xdr:colOff>
      <xdr:row>24</xdr:row>
      <xdr:rowOff>0</xdr:rowOff>
    </xdr:from>
    <xdr:to>
      <xdr:col>9</xdr:col>
      <xdr:colOff>1304925</xdr:colOff>
      <xdr:row>24</xdr:row>
      <xdr:rowOff>476250</xdr:rowOff>
    </xdr:to>
    <xdr:pic>
      <xdr:nvPicPr>
        <xdr:cNvPr id="47" name="Imagen 46"/>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3700125" y="12303125"/>
          <a:ext cx="1304925" cy="476250"/>
        </a:xfrm>
        <a:prstGeom prst="rect">
          <a:avLst/>
        </a:prstGeom>
      </xdr:spPr>
    </xdr:pic>
    <xdr:clientData/>
  </xdr:twoCellAnchor>
  <xdr:twoCellAnchor editAs="oneCell">
    <xdr:from>
      <xdr:col>9</xdr:col>
      <xdr:colOff>0</xdr:colOff>
      <xdr:row>25</xdr:row>
      <xdr:rowOff>0</xdr:rowOff>
    </xdr:from>
    <xdr:to>
      <xdr:col>9</xdr:col>
      <xdr:colOff>152400</xdr:colOff>
      <xdr:row>25</xdr:row>
      <xdr:rowOff>476250</xdr:rowOff>
    </xdr:to>
    <xdr:pic>
      <xdr:nvPicPr>
        <xdr:cNvPr id="48" name="Imagen 47"/>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700125" y="13128625"/>
          <a:ext cx="152400" cy="476250"/>
        </a:xfrm>
        <a:prstGeom prst="rect">
          <a:avLst/>
        </a:prstGeom>
      </xdr:spPr>
    </xdr:pic>
    <xdr:clientData/>
  </xdr:twoCellAnchor>
  <xdr:twoCellAnchor editAs="oneCell">
    <xdr:from>
      <xdr:col>9</xdr:col>
      <xdr:colOff>0</xdr:colOff>
      <xdr:row>26</xdr:row>
      <xdr:rowOff>0</xdr:rowOff>
    </xdr:from>
    <xdr:to>
      <xdr:col>9</xdr:col>
      <xdr:colOff>123825</xdr:colOff>
      <xdr:row>26</xdr:row>
      <xdr:rowOff>161925</xdr:rowOff>
    </xdr:to>
    <xdr:pic>
      <xdr:nvPicPr>
        <xdr:cNvPr id="49" name="Imagen 4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00125" y="13668375"/>
          <a:ext cx="123825" cy="161925"/>
        </a:xfrm>
        <a:prstGeom prst="rect">
          <a:avLst/>
        </a:prstGeom>
      </xdr:spPr>
    </xdr:pic>
    <xdr:clientData/>
  </xdr:twoCellAnchor>
  <xdr:twoCellAnchor editAs="oneCell">
    <xdr:from>
      <xdr:col>9</xdr:col>
      <xdr:colOff>0</xdr:colOff>
      <xdr:row>27</xdr:row>
      <xdr:rowOff>0</xdr:rowOff>
    </xdr:from>
    <xdr:to>
      <xdr:col>9</xdr:col>
      <xdr:colOff>152400</xdr:colOff>
      <xdr:row>27</xdr:row>
      <xdr:rowOff>476250</xdr:rowOff>
    </xdr:to>
    <xdr:pic>
      <xdr:nvPicPr>
        <xdr:cNvPr id="50" name="Imagen 4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00125" y="14112875"/>
          <a:ext cx="152400" cy="476250"/>
        </a:xfrm>
        <a:prstGeom prst="rect">
          <a:avLst/>
        </a:prstGeom>
      </xdr:spPr>
    </xdr:pic>
    <xdr:clientData/>
  </xdr:twoCellAnchor>
  <xdr:twoCellAnchor editAs="oneCell">
    <xdr:from>
      <xdr:col>9</xdr:col>
      <xdr:colOff>0</xdr:colOff>
      <xdr:row>28</xdr:row>
      <xdr:rowOff>0</xdr:rowOff>
    </xdr:from>
    <xdr:to>
      <xdr:col>9</xdr:col>
      <xdr:colOff>285750</xdr:colOff>
      <xdr:row>28</xdr:row>
      <xdr:rowOff>485775</xdr:rowOff>
    </xdr:to>
    <xdr:pic>
      <xdr:nvPicPr>
        <xdr:cNvPr id="51" name="Imagen 50"/>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700125" y="14795500"/>
          <a:ext cx="285750" cy="485775"/>
        </a:xfrm>
        <a:prstGeom prst="rect">
          <a:avLst/>
        </a:prstGeom>
      </xdr:spPr>
    </xdr:pic>
    <xdr:clientData/>
  </xdr:twoCellAnchor>
  <xdr:twoCellAnchor editAs="oneCell">
    <xdr:from>
      <xdr:col>9</xdr:col>
      <xdr:colOff>0</xdr:colOff>
      <xdr:row>29</xdr:row>
      <xdr:rowOff>0</xdr:rowOff>
    </xdr:from>
    <xdr:to>
      <xdr:col>9</xdr:col>
      <xdr:colOff>2009775</xdr:colOff>
      <xdr:row>29</xdr:row>
      <xdr:rowOff>476250</xdr:rowOff>
    </xdr:to>
    <xdr:pic>
      <xdr:nvPicPr>
        <xdr:cNvPr id="52" name="Imagen 51"/>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700125" y="15351125"/>
          <a:ext cx="2009775" cy="476250"/>
        </a:xfrm>
        <a:prstGeom prst="rect">
          <a:avLst/>
        </a:prstGeom>
      </xdr:spPr>
    </xdr:pic>
    <xdr:clientData/>
  </xdr:twoCellAnchor>
  <xdr:twoCellAnchor editAs="oneCell">
    <xdr:from>
      <xdr:col>9</xdr:col>
      <xdr:colOff>0</xdr:colOff>
      <xdr:row>30</xdr:row>
      <xdr:rowOff>0</xdr:rowOff>
    </xdr:from>
    <xdr:to>
      <xdr:col>9</xdr:col>
      <xdr:colOff>152400</xdr:colOff>
      <xdr:row>30</xdr:row>
      <xdr:rowOff>476250</xdr:rowOff>
    </xdr:to>
    <xdr:pic>
      <xdr:nvPicPr>
        <xdr:cNvPr id="53" name="Imagen 5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700125" y="16002000"/>
          <a:ext cx="152400" cy="476250"/>
        </a:xfrm>
        <a:prstGeom prst="rect">
          <a:avLst/>
        </a:prstGeom>
      </xdr:spPr>
    </xdr:pic>
    <xdr:clientData/>
  </xdr:twoCellAnchor>
  <xdr:twoCellAnchor editAs="oneCell">
    <xdr:from>
      <xdr:col>9</xdr:col>
      <xdr:colOff>0</xdr:colOff>
      <xdr:row>31</xdr:row>
      <xdr:rowOff>0</xdr:rowOff>
    </xdr:from>
    <xdr:to>
      <xdr:col>9</xdr:col>
      <xdr:colOff>152400</xdr:colOff>
      <xdr:row>31</xdr:row>
      <xdr:rowOff>476250</xdr:rowOff>
    </xdr:to>
    <xdr:pic>
      <xdr:nvPicPr>
        <xdr:cNvPr id="54" name="Imagen 53"/>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3700125" y="16557625"/>
          <a:ext cx="152400" cy="476250"/>
        </a:xfrm>
        <a:prstGeom prst="rect">
          <a:avLst/>
        </a:prstGeom>
      </xdr:spPr>
    </xdr:pic>
    <xdr:clientData/>
  </xdr:twoCellAnchor>
  <xdr:twoCellAnchor editAs="oneCell">
    <xdr:from>
      <xdr:col>8</xdr:col>
      <xdr:colOff>1555749</xdr:colOff>
      <xdr:row>32</xdr:row>
      <xdr:rowOff>0</xdr:rowOff>
    </xdr:from>
    <xdr:to>
      <xdr:col>9</xdr:col>
      <xdr:colOff>285750</xdr:colOff>
      <xdr:row>32</xdr:row>
      <xdr:rowOff>485777</xdr:rowOff>
    </xdr:to>
    <xdr:pic>
      <xdr:nvPicPr>
        <xdr:cNvPr id="55" name="Imagen 54"/>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700124" y="17208500"/>
          <a:ext cx="285751" cy="485777"/>
        </a:xfrm>
        <a:prstGeom prst="rect">
          <a:avLst/>
        </a:prstGeom>
      </xdr:spPr>
    </xdr:pic>
    <xdr:clientData/>
  </xdr:twoCellAnchor>
  <xdr:twoCellAnchor editAs="oneCell">
    <xdr:from>
      <xdr:col>9</xdr:col>
      <xdr:colOff>0</xdr:colOff>
      <xdr:row>33</xdr:row>
      <xdr:rowOff>0</xdr:rowOff>
    </xdr:from>
    <xdr:to>
      <xdr:col>9</xdr:col>
      <xdr:colOff>365125</xdr:colOff>
      <xdr:row>33</xdr:row>
      <xdr:rowOff>477471</xdr:rowOff>
    </xdr:to>
    <xdr:pic>
      <xdr:nvPicPr>
        <xdr:cNvPr id="56" name="Imagen 5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00125" y="17764125"/>
          <a:ext cx="365125" cy="477471"/>
        </a:xfrm>
        <a:prstGeom prst="rect">
          <a:avLst/>
        </a:prstGeom>
      </xdr:spPr>
    </xdr:pic>
    <xdr:clientData/>
  </xdr:twoCellAnchor>
  <xdr:twoCellAnchor editAs="oneCell">
    <xdr:from>
      <xdr:col>9</xdr:col>
      <xdr:colOff>0</xdr:colOff>
      <xdr:row>34</xdr:row>
      <xdr:rowOff>0</xdr:rowOff>
    </xdr:from>
    <xdr:to>
      <xdr:col>9</xdr:col>
      <xdr:colOff>1704975</xdr:colOff>
      <xdr:row>34</xdr:row>
      <xdr:rowOff>476250</xdr:rowOff>
    </xdr:to>
    <xdr:pic>
      <xdr:nvPicPr>
        <xdr:cNvPr id="57" name="Imagen 56"/>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700125" y="18780125"/>
          <a:ext cx="1704975" cy="476250"/>
        </a:xfrm>
        <a:prstGeom prst="rect">
          <a:avLst/>
        </a:prstGeom>
      </xdr:spPr>
    </xdr:pic>
    <xdr:clientData/>
  </xdr:twoCellAnchor>
  <xdr:twoCellAnchor editAs="oneCell">
    <xdr:from>
      <xdr:col>9</xdr:col>
      <xdr:colOff>0</xdr:colOff>
      <xdr:row>35</xdr:row>
      <xdr:rowOff>0</xdr:rowOff>
    </xdr:from>
    <xdr:to>
      <xdr:col>9</xdr:col>
      <xdr:colOff>242794</xdr:colOff>
      <xdr:row>35</xdr:row>
      <xdr:rowOff>412750</xdr:rowOff>
    </xdr:to>
    <xdr:pic>
      <xdr:nvPicPr>
        <xdr:cNvPr id="58" name="Imagen 57"/>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700125" y="19478625"/>
          <a:ext cx="242794" cy="412750"/>
        </a:xfrm>
        <a:prstGeom prst="rect">
          <a:avLst/>
        </a:prstGeom>
      </xdr:spPr>
    </xdr:pic>
    <xdr:clientData/>
  </xdr:twoCellAnchor>
  <xdr:twoCellAnchor editAs="oneCell">
    <xdr:from>
      <xdr:col>9</xdr:col>
      <xdr:colOff>0</xdr:colOff>
      <xdr:row>36</xdr:row>
      <xdr:rowOff>0</xdr:rowOff>
    </xdr:from>
    <xdr:to>
      <xdr:col>9</xdr:col>
      <xdr:colOff>301625</xdr:colOff>
      <xdr:row>36</xdr:row>
      <xdr:rowOff>394433</xdr:rowOff>
    </xdr:to>
    <xdr:pic>
      <xdr:nvPicPr>
        <xdr:cNvPr id="59" name="Imagen 5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00125" y="20177125"/>
          <a:ext cx="301625" cy="394433"/>
        </a:xfrm>
        <a:prstGeom prst="rect">
          <a:avLst/>
        </a:prstGeom>
      </xdr:spPr>
    </xdr:pic>
    <xdr:clientData/>
  </xdr:twoCellAnchor>
  <xdr:twoCellAnchor editAs="oneCell">
    <xdr:from>
      <xdr:col>8</xdr:col>
      <xdr:colOff>1555749</xdr:colOff>
      <xdr:row>36</xdr:row>
      <xdr:rowOff>507999</xdr:rowOff>
    </xdr:from>
    <xdr:to>
      <xdr:col>9</xdr:col>
      <xdr:colOff>333374</xdr:colOff>
      <xdr:row>37</xdr:row>
      <xdr:rowOff>1041796</xdr:rowOff>
    </xdr:to>
    <xdr:pic>
      <xdr:nvPicPr>
        <xdr:cNvPr id="60" name="Imagen 59"/>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3700124" y="20685124"/>
          <a:ext cx="333375" cy="1041797"/>
        </a:xfrm>
        <a:prstGeom prst="rect">
          <a:avLst/>
        </a:prstGeom>
      </xdr:spPr>
    </xdr:pic>
    <xdr:clientData/>
  </xdr:twoCellAnchor>
  <xdr:twoCellAnchor editAs="oneCell">
    <xdr:from>
      <xdr:col>9</xdr:col>
      <xdr:colOff>0</xdr:colOff>
      <xdr:row>38</xdr:row>
      <xdr:rowOff>0</xdr:rowOff>
    </xdr:from>
    <xdr:to>
      <xdr:col>9</xdr:col>
      <xdr:colOff>254000</xdr:colOff>
      <xdr:row>38</xdr:row>
      <xdr:rowOff>793750</xdr:rowOff>
    </xdr:to>
    <xdr:pic>
      <xdr:nvPicPr>
        <xdr:cNvPr id="61" name="Imagen 60"/>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3700125" y="21859875"/>
          <a:ext cx="254000" cy="793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K38" sqref="K3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86.25" customHeight="1" x14ac:dyDescent="0.25">
      <c r="A10" s="12" t="str">
        <f>IF(OR(B10&lt;&gt;"",J10&lt;&gt;""),"IMG01","")</f>
        <v>IMG01</v>
      </c>
      <c r="B10" s="62" t="s">
        <v>188</v>
      </c>
      <c r="C10" s="20" t="str">
        <f t="shared" ref="C10:C41" si="0">IF(OR(B10&lt;&gt;"",J10&lt;&gt;""),IF($G$4="Recurso",CONCATENATE($G$4," ",$G$5),$G$4),"")</f>
        <v>Recurso M7A</v>
      </c>
      <c r="D10" s="63" t="s">
        <v>189</v>
      </c>
      <c r="E10" s="63" t="s">
        <v>155</v>
      </c>
      <c r="F10" s="13" t="str">
        <f t="shared" ref="F10" ca="1" si="1">IF(OR(B10&lt;&gt;"",J10&lt;&gt;""),CONCATENATE($C$7,"_",$A10,IF($G$4="Cuaderno de Estudio","_small",CONCATENATE(IF(I10="","","n"),IF(LEFT($G$5,1)="F",".jpg",".png")))),"")</f>
        <v>MA_10_01_COREC30_IMG01n.png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MA_10_01_COREC30_IMG01a.png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60" customHeight="1" x14ac:dyDescent="0.25">
      <c r="A11" s="12" t="str">
        <f t="shared" ref="A11:A18" si="3">IF(OR(B11&lt;&gt;"",J11&lt;&gt;""),CONCATENATE(LEFT(A10,3),IF(MID(A10,4,2)+1&lt;10,CONCATENATE("0",MID(A10,4,2)+1))),"")</f>
        <v>IMG02</v>
      </c>
      <c r="B11" s="62" t="s">
        <v>188</v>
      </c>
      <c r="C11" s="20" t="str">
        <f t="shared" si="0"/>
        <v>Recurso M7A</v>
      </c>
      <c r="D11" s="63" t="s">
        <v>189</v>
      </c>
      <c r="E11" s="63" t="s">
        <v>67</v>
      </c>
      <c r="F11" s="13" t="str">
        <f t="shared" ref="F11:F74" ca="1" si="4">IF(OR(B11&lt;&gt;"",J11&lt;&gt;""),CONCATENATE($C$7,"_",$A11,IF($G$4="Cuaderno de Estudio","_small",CONCATENATE(IF(I11="","","n"),IF(LEFT($G$5,1)="F",".jpg",".png")))),"")</f>
        <v>MA_10_01_COREC30_IMG02.png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63.75" customHeight="1" x14ac:dyDescent="0.25">
      <c r="A12" s="12" t="str">
        <f t="shared" si="3"/>
        <v>IMG03</v>
      </c>
      <c r="B12" s="62" t="s">
        <v>188</v>
      </c>
      <c r="C12" s="20" t="str">
        <f t="shared" si="0"/>
        <v>Recurso M7A</v>
      </c>
      <c r="D12" s="63" t="s">
        <v>189</v>
      </c>
      <c r="E12" s="63" t="s">
        <v>155</v>
      </c>
      <c r="F12" s="13" t="str">
        <f t="shared" ca="1" si="4"/>
        <v>MA_10_01_COREC30_IMG03n.png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MA_10_01_COREC30_IMG03a.png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42" customHeight="1" x14ac:dyDescent="0.25">
      <c r="A13" s="12" t="str">
        <f t="shared" si="3"/>
        <v>IMG04</v>
      </c>
      <c r="B13" s="62" t="s">
        <v>188</v>
      </c>
      <c r="C13" s="20" t="str">
        <f t="shared" si="0"/>
        <v>Recurso M7A</v>
      </c>
      <c r="D13" s="63" t="s">
        <v>189</v>
      </c>
      <c r="E13" s="63" t="s">
        <v>155</v>
      </c>
      <c r="F13" s="13" t="str">
        <f t="shared" ca="1" si="4"/>
        <v>MA_10_01_COREC30_IMG04n.png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MA_10_01_COREC30_IMG04a.png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52.5" customHeight="1" x14ac:dyDescent="0.25">
      <c r="A14" s="12" t="str">
        <f t="shared" si="3"/>
        <v>IMG05</v>
      </c>
      <c r="B14" s="62" t="s">
        <v>188</v>
      </c>
      <c r="C14" s="20" t="str">
        <f t="shared" si="0"/>
        <v>Recurso M7A</v>
      </c>
      <c r="D14" s="63" t="s">
        <v>189</v>
      </c>
      <c r="E14" s="63" t="s">
        <v>155</v>
      </c>
      <c r="F14" s="13" t="str">
        <f t="shared" ca="1" si="4"/>
        <v>MA_10_01_COREC30_IMG05n.png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MA_10_01_COREC30_IMG05a.png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59.25" customHeight="1" x14ac:dyDescent="0.25">
      <c r="A15" s="12" t="str">
        <f t="shared" si="3"/>
        <v>IMG06</v>
      </c>
      <c r="B15" s="62" t="s">
        <v>188</v>
      </c>
      <c r="C15" s="20" t="str">
        <f t="shared" si="0"/>
        <v>Recurso M7A</v>
      </c>
      <c r="D15" s="63" t="s">
        <v>189</v>
      </c>
      <c r="E15" s="63" t="s">
        <v>155</v>
      </c>
      <c r="F15" s="13" t="str">
        <f t="shared" ca="1" si="4"/>
        <v>MA_10_01_COREC30_IMG06n.png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MA_10_01_COREC30_IMG06a.png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48" customHeight="1" x14ac:dyDescent="0.3">
      <c r="A16" s="12" t="str">
        <f t="shared" si="3"/>
        <v>IMG07</v>
      </c>
      <c r="B16" s="62" t="s">
        <v>188</v>
      </c>
      <c r="C16" s="20" t="str">
        <f t="shared" si="0"/>
        <v>Recurso M7A</v>
      </c>
      <c r="D16" s="63"/>
      <c r="E16" s="63" t="s">
        <v>155</v>
      </c>
      <c r="F16" s="13" t="str">
        <f t="shared" ca="1" si="4"/>
        <v>MA_10_01_COREC30_IMG07n.png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MA_10_01_COREC30_IMG07a.png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53.25" customHeight="1" x14ac:dyDescent="0.25">
      <c r="A17" s="12" t="str">
        <f t="shared" si="3"/>
        <v>IMG08</v>
      </c>
      <c r="B17" s="62" t="s">
        <v>188</v>
      </c>
      <c r="C17" s="20" t="str">
        <f t="shared" si="0"/>
        <v>Recurso M7A</v>
      </c>
      <c r="D17" s="63"/>
      <c r="E17" s="63" t="s">
        <v>67</v>
      </c>
      <c r="F17" s="13" t="str">
        <f t="shared" ca="1" si="4"/>
        <v>MA_10_01_COREC30_IMG08.png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51" customHeight="1" x14ac:dyDescent="0.25">
      <c r="A18" s="12" t="str">
        <f t="shared" si="3"/>
        <v>IMG09</v>
      </c>
      <c r="B18" s="62" t="s">
        <v>188</v>
      </c>
      <c r="C18" s="20" t="str">
        <f t="shared" si="0"/>
        <v>Recurso M7A</v>
      </c>
      <c r="D18" s="63"/>
      <c r="E18" s="63" t="s">
        <v>155</v>
      </c>
      <c r="F18" s="13" t="str">
        <f t="shared" ca="1" si="4"/>
        <v>MA_10_01_COREC30_IMG09n.png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MA_10_01_COREC30_IMG09a.png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44.25" customHeight="1" x14ac:dyDescent="0.3">
      <c r="A19" s="12" t="str">
        <f t="shared" ref="A19:A50" si="6">IF(OR(B19&lt;&gt;"",J19&lt;&gt;""),CONCATENATE(LEFT(A18,3),IF(MID(A18,4,2)+1&lt;10,CONCATENATE("0",MID(A18,4,2)+1),MID(A18,4,2)+1)),"")</f>
        <v>IMG10</v>
      </c>
      <c r="B19" s="62" t="s">
        <v>188</v>
      </c>
      <c r="C19" s="20" t="str">
        <f t="shared" si="0"/>
        <v>Recurso M7A</v>
      </c>
      <c r="D19" s="63"/>
      <c r="E19" s="63" t="s">
        <v>155</v>
      </c>
      <c r="F19" s="13" t="str">
        <f t="shared" ca="1" si="4"/>
        <v>MA_10_01_COREC30_IMG10n.png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MA_10_01_COREC30_IMG10a.png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51" customHeight="1" x14ac:dyDescent="0.25">
      <c r="A20" s="12" t="str">
        <f t="shared" si="6"/>
        <v>IMG11</v>
      </c>
      <c r="B20" s="62" t="s">
        <v>188</v>
      </c>
      <c r="C20" s="20" t="str">
        <f t="shared" si="0"/>
        <v>Recurso M7A</v>
      </c>
      <c r="D20" s="63"/>
      <c r="E20" s="63" t="s">
        <v>155</v>
      </c>
      <c r="F20" s="13" t="str">
        <f t="shared" ca="1" si="4"/>
        <v>MA_10_01_COREC30_IMG11n.png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MA_10_01_COREC30_IMG11a.png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4"/>
      <c r="K20" s="66"/>
      <c r="O20" s="2" t="str">
        <f>'Definición técnica de imagenes'!A32</f>
        <v>F10B</v>
      </c>
    </row>
    <row r="21" spans="1:15" s="11" customFormat="1" ht="43.5" customHeight="1" x14ac:dyDescent="0.25">
      <c r="A21" s="12" t="str">
        <f t="shared" si="6"/>
        <v>IMG12</v>
      </c>
      <c r="B21" s="62" t="s">
        <v>188</v>
      </c>
      <c r="C21" s="20" t="str">
        <f t="shared" si="0"/>
        <v>Recurso M7A</v>
      </c>
      <c r="D21" s="63"/>
      <c r="E21" s="63" t="s">
        <v>155</v>
      </c>
      <c r="F21" s="13" t="str">
        <f t="shared" ca="1" si="4"/>
        <v>MA_10_01_COREC30_IMG12n.png</v>
      </c>
      <c r="G21" s="13" t="str">
        <f ca="1">IF($F21&lt;&gt;"",IF($G$4="Recurso",VLOOKUP($E21,OFFSET('Definición técnica de imagenes'!$A$1,MATCH($G$5,'Definición técnica de imagenes'!$A$1:$A$104,0)-1,1,COUNTIF('Definición técnica de imagenes'!$A$3:$A$102,$G$5),5),5,FALSE),'Definición técnica de imagenes'!$F$16),"")</f>
        <v>286 x 286 px</v>
      </c>
      <c r="H21" s="13" t="str">
        <f t="shared" ca="1" si="5"/>
        <v>MA_10_01_COREC30_IMG12a.png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500 x 500 px</v>
      </c>
      <c r="J21" s="66"/>
      <c r="K21" s="66"/>
      <c r="O21" s="2" t="str">
        <f>'Definición técnica de imagenes'!A33</f>
        <v>F11</v>
      </c>
    </row>
    <row r="22" spans="1:15" s="11" customFormat="1" ht="43.5" customHeight="1" x14ac:dyDescent="0.25">
      <c r="A22" s="12" t="str">
        <f t="shared" si="6"/>
        <v>IMG13</v>
      </c>
      <c r="B22" s="62" t="s">
        <v>188</v>
      </c>
      <c r="C22" s="20" t="str">
        <f t="shared" si="0"/>
        <v>Recurso M7A</v>
      </c>
      <c r="D22" s="63"/>
      <c r="E22" s="63" t="s">
        <v>155</v>
      </c>
      <c r="F22" s="13" t="str">
        <f t="shared" ca="1" si="4"/>
        <v>MA_10_01_COREC30_IMG13n.png</v>
      </c>
      <c r="G22" s="13" t="str">
        <f ca="1">IF($F22&lt;&gt;"",IF($G$4="Recurso",VLOOKUP($E22,OFFSET('Definición técnica de imagenes'!$A$1,MATCH($G$5,'Definición técnica de imagenes'!$A$1:$A$104,0)-1,1,COUNTIF('Definición técnica de imagenes'!$A$3:$A$102,$G$5),5),5,FALSE),'Definición técnica de imagenes'!$F$16),"")</f>
        <v>286 x 286 px</v>
      </c>
      <c r="H22" s="13" t="str">
        <f t="shared" ca="1" si="5"/>
        <v>MA_10_01_COREC30_IMG13a.png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500 x 500 px</v>
      </c>
      <c r="J22" s="63"/>
      <c r="K22" s="69"/>
      <c r="O22" s="2" t="str">
        <f>'Definición técnica de imagenes'!A34</f>
        <v>F12</v>
      </c>
    </row>
    <row r="23" spans="1:15" s="11" customFormat="1" ht="54.75" customHeight="1" x14ac:dyDescent="0.25">
      <c r="A23" s="12" t="str">
        <f t="shared" si="6"/>
        <v>IMG14</v>
      </c>
      <c r="B23" s="62" t="s">
        <v>188</v>
      </c>
      <c r="C23" s="20" t="str">
        <f t="shared" si="0"/>
        <v>Recurso M7A</v>
      </c>
      <c r="D23" s="63"/>
      <c r="E23" s="63" t="s">
        <v>67</v>
      </c>
      <c r="F23" s="13" t="str">
        <f t="shared" ca="1" si="4"/>
        <v>MA_10_01_COREC30_IMG14.png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45.75" customHeight="1" x14ac:dyDescent="0.25">
      <c r="A24" s="12" t="str">
        <f t="shared" si="6"/>
        <v>IMG15</v>
      </c>
      <c r="B24" s="62" t="s">
        <v>188</v>
      </c>
      <c r="C24" s="20" t="str">
        <f t="shared" si="0"/>
        <v>Recurso M7A</v>
      </c>
      <c r="D24" s="63"/>
      <c r="E24" s="63" t="s">
        <v>155</v>
      </c>
      <c r="F24" s="13" t="str">
        <f t="shared" ca="1" si="4"/>
        <v>MA_10_01_COREC30_IMG15n.png</v>
      </c>
      <c r="G24" s="13" t="str">
        <f ca="1">IF($F24&lt;&gt;"",IF($G$4="Recurso",VLOOKUP($E24,OFFSET('Definición técnica de imagenes'!$A$1,MATCH($G$5,'Definición técnica de imagenes'!$A$1:$A$104,0)-1,1,COUNTIF('Definición técnica de imagenes'!$A$3:$A$102,$G$5),5),5,FALSE),'Definición técnica de imagenes'!$F$16),"")</f>
        <v>286 x 286 px</v>
      </c>
      <c r="H24" s="13" t="str">
        <f t="shared" ca="1" si="5"/>
        <v>MA_10_01_COREC30_IMG15a.png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500 x 500 px</v>
      </c>
      <c r="J24" s="63"/>
      <c r="K24" s="65"/>
      <c r="O24" s="2" t="str">
        <f>'Definición técnica de imagenes'!A37</f>
        <v>F13B</v>
      </c>
    </row>
    <row r="25" spans="1:15" s="11" customFormat="1" ht="64.5" customHeight="1" x14ac:dyDescent="0.25">
      <c r="A25" s="12" t="str">
        <f t="shared" si="6"/>
        <v>IMG16</v>
      </c>
      <c r="B25" s="62" t="s">
        <v>188</v>
      </c>
      <c r="C25" s="20" t="str">
        <f t="shared" si="0"/>
        <v>Recurso M7A</v>
      </c>
      <c r="D25" s="63"/>
      <c r="E25" s="63" t="s">
        <v>155</v>
      </c>
      <c r="F25" s="13" t="str">
        <f t="shared" ca="1" si="4"/>
        <v>MA_10_01_COREC30_IMG16n.png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MA_10_01_COREC30_IMG16a.png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c r="K25" s="64"/>
    </row>
    <row r="26" spans="1:15" s="11" customFormat="1" ht="42" customHeight="1" x14ac:dyDescent="0.25">
      <c r="A26" s="12" t="str">
        <f t="shared" si="6"/>
        <v>IMG17</v>
      </c>
      <c r="B26" s="62" t="s">
        <v>188</v>
      </c>
      <c r="C26" s="20" t="str">
        <f t="shared" si="0"/>
        <v>Recurso M7A</v>
      </c>
      <c r="D26" s="63"/>
      <c r="E26" s="63" t="s">
        <v>155</v>
      </c>
      <c r="F26" s="13" t="str">
        <f t="shared" ca="1" si="4"/>
        <v>MA_10_01_COREC30_IMG17n.png</v>
      </c>
      <c r="G26" s="13" t="str">
        <f ca="1">IF($F26&lt;&gt;"",IF($G$4="Recurso",VLOOKUP($E26,OFFSET('Definición técnica de imagenes'!$A$1,MATCH($G$5,'Definición técnica de imagenes'!$A$1:$A$104,0)-1,1,COUNTIF('Definición técnica de imagenes'!$A$3:$A$102,$G$5),5),5,FALSE),'Definición técnica de imagenes'!$F$16),"")</f>
        <v>286 x 286 px</v>
      </c>
      <c r="H26" s="13" t="str">
        <f t="shared" ca="1" si="5"/>
        <v>MA_10_01_COREC30_IMG17a.png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500 x 500 px</v>
      </c>
      <c r="J26" s="63"/>
      <c r="K26" s="64"/>
    </row>
    <row r="27" spans="1:15" s="11" customFormat="1" ht="34.5" customHeight="1" x14ac:dyDescent="0.25">
      <c r="A27" s="12" t="str">
        <f t="shared" si="6"/>
        <v>IMG18</v>
      </c>
      <c r="B27" s="62" t="s">
        <v>188</v>
      </c>
      <c r="C27" s="20" t="str">
        <f t="shared" si="0"/>
        <v>Recurso M7A</v>
      </c>
      <c r="D27" s="63"/>
      <c r="E27" s="63" t="s">
        <v>155</v>
      </c>
      <c r="F27" s="13" t="str">
        <f t="shared" ca="1" si="4"/>
        <v>MA_10_01_COREC30_IMG18n.png</v>
      </c>
      <c r="G27" s="13" t="str">
        <f ca="1">IF($F27&lt;&gt;"",IF($G$4="Recurso",VLOOKUP($E27,OFFSET('Definición técnica de imagenes'!$A$1,MATCH($G$5,'Definición técnica de imagenes'!$A$1:$A$104,0)-1,1,COUNTIF('Definición técnica de imagenes'!$A$3:$A$102,$G$5),5),5,FALSE),'Definición técnica de imagenes'!$F$16),"")</f>
        <v>286 x 286 px</v>
      </c>
      <c r="H27" s="13" t="str">
        <f t="shared" ca="1" si="5"/>
        <v>MA_10_01_COREC30_IMG18a.png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500 x 500 px</v>
      </c>
      <c r="J27" s="64"/>
      <c r="K27" s="64"/>
      <c r="O27" s="2"/>
    </row>
    <row r="28" spans="1:15" s="11" customFormat="1" ht="53.25" customHeight="1" x14ac:dyDescent="0.25">
      <c r="A28" s="12" t="str">
        <f t="shared" si="6"/>
        <v>IMG19</v>
      </c>
      <c r="B28" s="62" t="s">
        <v>188</v>
      </c>
      <c r="C28" s="20" t="str">
        <f t="shared" si="0"/>
        <v>Recurso M7A</v>
      </c>
      <c r="D28" s="63"/>
      <c r="E28" s="63" t="s">
        <v>155</v>
      </c>
      <c r="F28" s="13" t="str">
        <f t="shared" ca="1" si="4"/>
        <v>MA_10_01_COREC30_IMG19n.png</v>
      </c>
      <c r="G28" s="13" t="str">
        <f ca="1">IF($F28&lt;&gt;"",IF($G$4="Recurso",VLOOKUP($E28,OFFSET('Definición técnica de imagenes'!$A$1,MATCH($G$5,'Definición técnica de imagenes'!$A$1:$A$104,0)-1,1,COUNTIF('Definición técnica de imagenes'!$A$3:$A$102,$G$5),5),5,FALSE),'Definición técnica de imagenes'!$F$16),"")</f>
        <v>286 x 286 px</v>
      </c>
      <c r="H28" s="13" t="str">
        <f t="shared" ca="1" si="5"/>
        <v>MA_10_01_COREC30_IMG19a.png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500 x 500 px</v>
      </c>
      <c r="J28" s="64"/>
      <c r="K28" s="64"/>
    </row>
    <row r="29" spans="1:15" s="11" customFormat="1" ht="44.25" customHeight="1" x14ac:dyDescent="0.25">
      <c r="A29" s="12" t="str">
        <f t="shared" si="6"/>
        <v>IMG20</v>
      </c>
      <c r="B29" s="62" t="s">
        <v>188</v>
      </c>
      <c r="C29" s="20" t="str">
        <f t="shared" si="0"/>
        <v>Recurso M7A</v>
      </c>
      <c r="D29" s="63"/>
      <c r="E29" s="63" t="s">
        <v>67</v>
      </c>
      <c r="F29" s="13" t="str">
        <f t="shared" ca="1" si="4"/>
        <v>MA_10_01_COREC30_IMG20.png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51" customHeight="1" x14ac:dyDescent="0.25">
      <c r="A30" s="12" t="str">
        <f t="shared" si="6"/>
        <v>IMG21</v>
      </c>
      <c r="B30" s="62" t="s">
        <v>188</v>
      </c>
      <c r="C30" s="20" t="str">
        <f t="shared" si="0"/>
        <v>Recurso M7A</v>
      </c>
      <c r="D30" s="63"/>
      <c r="E30" s="63" t="s">
        <v>155</v>
      </c>
      <c r="F30" s="13" t="str">
        <f t="shared" ca="1" si="4"/>
        <v>MA_10_01_COREC30_IMG21n.png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MA_10_01_COREC30_IMG21a.png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c r="K30" s="64"/>
    </row>
    <row r="31" spans="1:15" s="11" customFormat="1" ht="43.5" customHeight="1" x14ac:dyDescent="0.25">
      <c r="A31" s="12" t="str">
        <f t="shared" si="6"/>
        <v>IMG22</v>
      </c>
      <c r="B31" s="62" t="s">
        <v>188</v>
      </c>
      <c r="C31" s="20" t="str">
        <f t="shared" si="0"/>
        <v>Recurso M7A</v>
      </c>
      <c r="D31" s="63"/>
      <c r="E31" s="63" t="s">
        <v>67</v>
      </c>
      <c r="F31" s="13" t="str">
        <f t="shared" ca="1" si="4"/>
        <v>MA_10_01_COREC30_IMG22.png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51.75" customHeight="1" x14ac:dyDescent="0.25">
      <c r="A32" s="12" t="str">
        <f t="shared" si="6"/>
        <v>IMG23</v>
      </c>
      <c r="B32" s="62" t="s">
        <v>188</v>
      </c>
      <c r="C32" s="20" t="str">
        <f t="shared" si="0"/>
        <v>Recurso M7A</v>
      </c>
      <c r="D32" s="63"/>
      <c r="E32" s="63" t="s">
        <v>155</v>
      </c>
      <c r="F32" s="13" t="str">
        <f t="shared" ca="1" si="4"/>
        <v>MA_10_01_COREC30_IMG23n.png</v>
      </c>
      <c r="G32" s="13" t="str">
        <f ca="1">IF($F32&lt;&gt;"",IF($G$4="Recurso",VLOOKUP($E32,OFFSET('Definición técnica de imagenes'!$A$1,MATCH($G$5,'Definición técnica de imagenes'!$A$1:$A$104,0)-1,1,COUNTIF('Definición técnica de imagenes'!$A$3:$A$102,$G$5),5),5,FALSE),'Definición técnica de imagenes'!$F$16),"")</f>
        <v>286 x 286 px</v>
      </c>
      <c r="H32" s="13" t="str">
        <f t="shared" ca="1" si="5"/>
        <v>MA_10_01_COREC30_IMG23a.png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500 x 500 px</v>
      </c>
      <c r="J32" s="64"/>
      <c r="K32" s="64"/>
    </row>
    <row r="33" spans="1:15" s="11" customFormat="1" ht="44.25" customHeight="1" x14ac:dyDescent="0.25">
      <c r="A33" s="12" t="str">
        <f t="shared" si="6"/>
        <v>IMG24</v>
      </c>
      <c r="B33" s="62" t="s">
        <v>188</v>
      </c>
      <c r="C33" s="20" t="str">
        <f t="shared" si="0"/>
        <v>Recurso M7A</v>
      </c>
      <c r="D33" s="63"/>
      <c r="E33" s="63" t="s">
        <v>155</v>
      </c>
      <c r="F33" s="13" t="str">
        <f t="shared" ca="1" si="4"/>
        <v>MA_10_01_COREC30_IMG24n.png</v>
      </c>
      <c r="G33" s="13" t="str">
        <f ca="1">IF($F33&lt;&gt;"",IF($G$4="Recurso",VLOOKUP($E33,OFFSET('Definición técnica de imagenes'!$A$1,MATCH($G$5,'Definición técnica de imagenes'!$A$1:$A$104,0)-1,1,COUNTIF('Definición técnica de imagenes'!$A$3:$A$102,$G$5),5),5,FALSE),'Definición técnica de imagenes'!$F$16),"")</f>
        <v>286 x 286 px</v>
      </c>
      <c r="H33" s="13" t="str">
        <f t="shared" ca="1" si="5"/>
        <v>MA_10_01_COREC30_IMG24a.png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500 x 500 px</v>
      </c>
      <c r="J33" s="64"/>
      <c r="K33" s="64"/>
    </row>
    <row r="34" spans="1:15" s="11" customFormat="1" ht="79.5" customHeight="1" x14ac:dyDescent="0.25">
      <c r="A34" s="12" t="str">
        <f t="shared" si="6"/>
        <v>IMG25</v>
      </c>
      <c r="B34" s="62" t="s">
        <v>188</v>
      </c>
      <c r="C34" s="20" t="str">
        <f t="shared" si="0"/>
        <v>Recurso M7A</v>
      </c>
      <c r="D34" s="63"/>
      <c r="E34" s="63" t="s">
        <v>155</v>
      </c>
      <c r="F34" s="13" t="str">
        <f t="shared" ca="1" si="4"/>
        <v>MA_10_01_COREC30_IMG25n.png</v>
      </c>
      <c r="G34" s="13" t="str">
        <f ca="1">IF($F34&lt;&gt;"",IF($G$4="Recurso",VLOOKUP($E34,OFFSET('Definición técnica de imagenes'!$A$1,MATCH($G$5,'Definición técnica de imagenes'!$A$1:$A$104,0)-1,1,COUNTIF('Definición técnica de imagenes'!$A$3:$A$102,$G$5),5),5,FALSE),'Definición técnica de imagenes'!$F$16),"")</f>
        <v>286 x 286 px</v>
      </c>
      <c r="H34" s="13" t="str">
        <f t="shared" ca="1" si="5"/>
        <v>MA_10_01_COREC30_IMG25a.png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500 x 500 px</v>
      </c>
      <c r="J34" s="64"/>
      <c r="K34" s="64"/>
      <c r="O34" s="2"/>
    </row>
    <row r="35" spans="1:15" s="11" customFormat="1" ht="54.75" customHeight="1" x14ac:dyDescent="0.25">
      <c r="A35" s="12" t="str">
        <f t="shared" si="6"/>
        <v>IMG26</v>
      </c>
      <c r="B35" s="62" t="s">
        <v>188</v>
      </c>
      <c r="C35" s="20" t="str">
        <f t="shared" si="0"/>
        <v>Recurso M7A</v>
      </c>
      <c r="D35" s="63"/>
      <c r="E35" s="63" t="s">
        <v>155</v>
      </c>
      <c r="F35" s="13" t="str">
        <f t="shared" ca="1" si="4"/>
        <v>MA_10_01_COREC30_IMG26n.png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MA_10_01_COREC30_IMG26a.png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c r="K35" s="65"/>
      <c r="O35" s="2"/>
    </row>
    <row r="36" spans="1:15" s="11" customFormat="1" ht="54.75" customHeight="1" x14ac:dyDescent="0.25">
      <c r="A36" s="12" t="str">
        <f t="shared" si="6"/>
        <v>IMG27</v>
      </c>
      <c r="B36" s="62" t="s">
        <v>188</v>
      </c>
      <c r="C36" s="20" t="str">
        <f t="shared" si="0"/>
        <v>Recurso M7A</v>
      </c>
      <c r="D36" s="63"/>
      <c r="E36" s="63" t="s">
        <v>155</v>
      </c>
      <c r="F36" s="13" t="str">
        <f t="shared" ca="1" si="4"/>
        <v>MA_10_01_COREC30_IMG27n.png</v>
      </c>
      <c r="G36" s="13" t="str">
        <f ca="1">IF($F36&lt;&gt;"",IF($G$4="Recurso",VLOOKUP($E36,OFFSET('Definición técnica de imagenes'!$A$1,MATCH($G$5,'Definición técnica de imagenes'!$A$1:$A$104,0)-1,1,COUNTIF('Definición técnica de imagenes'!$A$3:$A$102,$G$5),5),5,FALSE),'Definición técnica de imagenes'!$F$16),"")</f>
        <v>286 x 286 px</v>
      </c>
      <c r="H36" s="13" t="str">
        <f t="shared" ca="1" si="5"/>
        <v>MA_10_01_COREC30_IMG27a.png</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500 x 500 px</v>
      </c>
      <c r="J36" s="63"/>
      <c r="K36" s="65"/>
      <c r="O36" s="2"/>
    </row>
    <row r="37" spans="1:15" s="11" customFormat="1" ht="39.75" customHeight="1" x14ac:dyDescent="0.25">
      <c r="A37" s="12" t="str">
        <f t="shared" si="6"/>
        <v>IMG28</v>
      </c>
      <c r="B37" s="62" t="s">
        <v>188</v>
      </c>
      <c r="C37" s="20" t="str">
        <f t="shared" si="0"/>
        <v>Recurso M7A</v>
      </c>
      <c r="D37" s="63"/>
      <c r="E37" s="63" t="s">
        <v>67</v>
      </c>
      <c r="F37" s="13" t="str">
        <f t="shared" ca="1" si="4"/>
        <v>MA_10_01_COREC30_IMG28.png</v>
      </c>
      <c r="G37" s="13" t="str">
        <f ca="1">IF($F37&lt;&gt;"",IF($G$4="Recurso",VLOOKUP($E37,OFFSET('Definición técnica de imagenes'!$A$1,MATCH($G$5,'Definición técnica de imagenes'!$A$1:$A$104,0)-1,1,COUNTIF('Definición técnica de imagenes'!$A$3:$A$102,$G$5),5),5,FALSE),'Definición técnica de imagenes'!$F$16),"")</f>
        <v>110 x 110 px</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92.25" customHeight="1" x14ac:dyDescent="0.25">
      <c r="A38" s="12" t="str">
        <f t="shared" si="6"/>
        <v>IMG29</v>
      </c>
      <c r="B38" s="62" t="s">
        <v>188</v>
      </c>
      <c r="C38" s="20" t="str">
        <f t="shared" si="0"/>
        <v>Recurso M7A</v>
      </c>
      <c r="D38" s="63"/>
      <c r="E38" s="63" t="s">
        <v>155</v>
      </c>
      <c r="F38" s="13" t="str">
        <f t="shared" ca="1" si="4"/>
        <v>MA_10_01_COREC30_IMG29n.png</v>
      </c>
      <c r="G38" s="13" t="str">
        <f ca="1">IF($F38&lt;&gt;"",IF($G$4="Recurso",VLOOKUP($E38,OFFSET('Definición técnica de imagenes'!$A$1,MATCH($G$5,'Definición técnica de imagenes'!$A$1:$A$104,0)-1,1,COUNTIF('Definición técnica de imagenes'!$A$3:$A$102,$G$5),5),5,FALSE),'Definición técnica de imagenes'!$F$16),"")</f>
        <v>286 x 286 px</v>
      </c>
      <c r="H38" s="13" t="str">
        <f t="shared" ca="1" si="5"/>
        <v>MA_10_01_COREC30_IMG29a.png</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500 x 500 px</v>
      </c>
      <c r="J38" s="71"/>
      <c r="K38" s="65"/>
    </row>
    <row r="39" spans="1:15" s="11" customFormat="1" ht="71.25" customHeight="1" x14ac:dyDescent="0.25">
      <c r="A39" s="12" t="str">
        <f t="shared" si="6"/>
        <v>IMG30</v>
      </c>
      <c r="B39" s="62" t="s">
        <v>188</v>
      </c>
      <c r="C39" s="20" t="str">
        <f t="shared" si="0"/>
        <v>Recurso M7A</v>
      </c>
      <c r="D39" s="63"/>
      <c r="E39" s="63" t="s">
        <v>155</v>
      </c>
      <c r="F39" s="13" t="str">
        <f t="shared" ca="1" si="4"/>
        <v>MA_10_01_COREC30_IMG30n.png</v>
      </c>
      <c r="G39" s="13" t="str">
        <f ca="1">IF($F39&lt;&gt;"",IF($G$4="Recurso",VLOOKUP($E39,OFFSET('Definición técnica de imagenes'!$A$1,MATCH($G$5,'Definición técnica de imagenes'!$A$1:$A$104,0)-1,1,COUNTIF('Definición técnica de imagenes'!$A$3:$A$102,$G$5),5),5,FALSE),'Definición técnica de imagenes'!$F$16),"")</f>
        <v>286 x 286 px</v>
      </c>
      <c r="H39" s="13" t="str">
        <f t="shared" ca="1" si="5"/>
        <v>MA_10_01_COREC30_IMG30a.png</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500 x 500 px</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2016-06-23T22:20:41Z</dcterms:modified>
</cp:coreProperties>
</file>