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emf" ContentType="image/x-emf"/>
  <Default Extension="vml" ContentType="application/vnd.openxmlformats-officedocument.vmlDrawing"/>
  <Default Extension="bin" ContentType="application/vnd.openxmlformats-officedocument.oleObject"/>
  <Default Extension="pn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8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A25" i="1"/>
  <c r="F25" i="1"/>
  <c r="G25" i="1"/>
  <c r="H25" i="1"/>
  <c r="A24" i="1"/>
  <c r="F24" i="1"/>
  <c r="G24" i="1"/>
  <c r="H24" i="1"/>
  <c r="A23" i="1"/>
  <c r="F23" i="1"/>
  <c r="G23" i="1"/>
  <c r="H23" i="1"/>
  <c r="A19" i="1"/>
  <c r="A20" i="1"/>
  <c r="A21" i="1"/>
  <c r="A22" i="1"/>
  <c r="F22" i="1"/>
  <c r="G22" i="1"/>
  <c r="H22" i="1"/>
  <c r="F21" i="1"/>
  <c r="G21" i="1"/>
  <c r="H21" i="1"/>
  <c r="F20" i="1"/>
  <c r="G20" i="1"/>
  <c r="H20"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<sst xmlns="http://schemas.openxmlformats.org/spreadsheetml/2006/main" count="394" uniqueCount="205">
  <si>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</si>
  <si>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</si>
  <si>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</si>
  <si>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</si>
  <si>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</si>
  <si>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</si>
  <si>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</si>
  <si>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</si>
  <si>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</si>
  <si>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</si>
  <si>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</si>
  <si>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</si>
  <si>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</si>
  <si>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</si>
  <si>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</si>
  <si>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</si>
  <si>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</si>
  <si>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</si>
  <si>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</si>
  <si>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</si>
  <si>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</si>
  <si>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</si>
  <si>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</si>
  <si>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</si>
  <si>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</si>
  <si>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</si>
  <si>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</si>
  <si>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</si>
  <si>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</si>
  <si>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</si>
  <si>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</si>
  <si>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</si>
  <si>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</si>
  <si>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</si>
  <si>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</si>
  <si>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</si>
  <si>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</si>
  <si>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</si>
  <si>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</si>
  <si>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</si>
  <si>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</si>
  <si>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</si>
  <si>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</si>
  <si>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</si>
  <si>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</si>
  <si>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</si>
  <si>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</si>
  <si>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</si>
  <si>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</si>
  <si>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</si>
  <si>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</si>
  <si>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</si>
  <si>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</si>
  <si>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</si>
  <si>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</si>
  <si>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</si>
  <si>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</si>
  <si>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</si>
  <si>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</si>
  <si>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</si>
  <si>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</si>
  <si>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</si>
  <si>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</si>
  <si>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</si>
  <si>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</si>
  <si>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</si>
  <si>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</si>
  <si>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</si>
  <si>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</si>
  <si>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</si>
  <si>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</si>
  <si>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</si>
  <si>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</si>
  <si>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</si>
  <si>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</si>
  <si>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</si>
  <si>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</si>
  <si>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</si>
  <si>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</si>
  <si>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</si>
  <si>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</si>
  <si>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</si>
  <si>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</si>
  <si>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</si>
  <si>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</si>
  <si>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</si>
  <si>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</si>
  <si>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</si>
  <si>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</si>
  <si>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</si>
  <si>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</si>
  <si>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</si>
  <si>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</si>
  <si>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</si>
  <si>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</si>
  <si>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</si>
  <si>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</si>
  <si>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</si>
  <si>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</si>
  <si>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</si>
  <si>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</si>
  <si>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</si>
  <si>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</si>
  <si>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</si>
  <si>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</si>
  <si>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</si>
  <si>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</si>
  <si>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</si>
  <si>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</si>
  <si>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</si>
  <si>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</si>
  <si>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</si>
  <si>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</si>
  <si>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</si>
  <si>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</si>
  <si>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</si>
  <si>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</si>
  <si>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</si>
  <si>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</si>
  <si>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</si>
  <si>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</si>
  <si>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</si>
  <si>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</si>
  <si>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</si>
  <si>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</si>
  <si>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</si>
  <si>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</si>
  <si>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</si>
  <si>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</si>
  <si>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</si>
  <si>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</si>
  <si>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</si>
  <si>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</si>
  <si>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</si>
  <si>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</si>
  <si>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</si>
  <si>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</si>
  <si>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</si>
  <si>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</si>
  <si>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</si>
  <si>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</si>
  <si>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</si>
  <si>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</si>
  <si>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</si>
  <si>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</si>
  <si>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</si>
  <si>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</si>
  <si>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</si>
  <si>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</si>
  <si>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</si>
  <si>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</si>
  <si>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</si>
  <si>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</si>
  <si>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</si>
  <si>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</si>
  <si>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</si>
  <si>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</si>
  <si>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</si>
  <si>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</si>
  <si>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</si>
  <si>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</si>
  <si>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</si>
  <si>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</si>
  <si>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</si>
  <si>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</si>
  <si>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</si>
  <si>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</si>
  <si>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</si>
  <si>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</si>
  <si>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</si>
  <si>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</si>
  <si>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</si>
  <si>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</si>
  <si>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</si>
  <si>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</si>
  <si>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</si>
  <si>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</si>
  <si>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</si>
  <si>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</si>
  <si>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</si>
  <si>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</si>
  <si>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</si>
  <si>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</si>
  <si>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</si>
  <si>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</si>
  <si>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</si>
  <si>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</si>
  <si>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Cuaderno de Estudio</t>
  </si>
  <si>
    <t>Los sistemas de numeración</t>
  </si>
  <si>
    <t>MA_06_02_CO</t>
  </si>
  <si>
    <t>Hay que poner los números sobre los dedos de las manos como se indica.</t>
  </si>
  <si>
    <t xml:space="preserve">1° ESO/Matemáticas/Los números/el sistema de numeración decimal/Los tipos de sistemas de numeración </t>
  </si>
  <si>
    <t>Fotografía</t>
  </si>
  <si>
    <t>Ilustración</t>
  </si>
  <si>
    <t>Sistema de numeración egipcio y equivalencias</t>
  </si>
  <si>
    <t>No encontré la imagen en shutter, pero es válido si es foto y no ilustración, lo único es que debe tener las equivalencias de los símbolos y los números</t>
  </si>
  <si>
    <t>Representación de número en el sistema egipcio</t>
  </si>
  <si>
    <t>Antiguo sistema de numeración decimal</t>
  </si>
  <si>
    <t>Evolución del sistema decimal</t>
  </si>
  <si>
    <t>1° ESO/Matemáticas/Los números naturales</t>
  </si>
  <si>
    <t xml:space="preserve">http://profesores.aulaplaneta.com/DNNPlayerPackages/Package12642/InfoGuion/cuadernoestudio/images_xml/MT_07_01_img09_small.jpg </t>
  </si>
  <si>
    <t>Con estas cuatro imágenes hacer un collage para ambientar el tema. Debe quedar preferiblemente horizontal</t>
  </si>
  <si>
    <t xml:space="preserve">http://profesores.aulaplaneta.com/DNNPlayerPackages/Package12642/InfoGuion/cuadernoestudio/images_xml/MT_07_01_img01_small.jpg </t>
  </si>
  <si>
    <t xml:space="preserve">http://profesores.aulaplaneta.com/DNNPlayerPackages/Package12642/InfoGuion/cuadernoestudio/images_xml/MT_07_01_img07_small.jpg </t>
  </si>
  <si>
    <t>Recta numérica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</si>
</sst>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Times New Roman"/>
    </font>
    <font>
      <sz val="12"/>
      <color rgb="FF333333"/>
      <name val="Times New Roman"/>
    </font>
    <font>
      <u/>
      <sz val="12"/>
      <color rgb="FF008080"/>
      <name val="Times New Roman"/>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applyAlignment="1">
      <alignment horizontal="left" vertical="center" wrapText="1"/>
    </xf>
    <xf numFmtId="0" fontId="25" fillId="0" borderId="0" xfId="0" applyFont="1"/>
    <xf numFmtId="0" fontId="24" fillId="0" borderId="0" xfId="0" applyFont="1"/>
    <xf numFmtId="0" fontId="26" fillId="0" borderId="0" xfId="0" applyFont="1" applyAlignment="1">
      <alignment horizontal="left" vertical="center" wrapText="1"/>
    </xf>
    <xf numFmtId="0" fontId="24" fillId="0" borderId="0" xfId="0" applyFont="1" applyAlignment="1">
      <alignment horizontal="left" vertical="center" wrapText="1"/>
    </xf>
    <xf numFmtId="0" fontId="4" fillId="0" borderId="0" xfId="51"/>
  </cellXfs>
  <cellStyles count="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Style="combo" dx="33" fmlaLink="$H$20" fmlaRange="$H$4:$H$7" noThreeD="1" sel="4" val="0"/>
</file>

<file path=xl/ctrlProps/ctrlProp5.xml><?xml version="1.0" encoding="utf-8"?>
<formControlPr xmlns="http://schemas.microsoft.com/office/spreadsheetml/2009/9/main" objectType="Drop" dropLines="9" dropStyle="combo" dx="33" fmlaLink="$I$20" fmlaRange="$I$6:$I$14" noThreeD="1" sel="5" val="0"/>
</file>

<file path=xl/ctrlProps/ctrlProp6.xml><?xml version="1.0" encoding="utf-8"?>
<formControlPr xmlns="http://schemas.microsoft.com/office/spreadsheetml/2009/9/main" objectType="Drop" dropLines="16" dropStyle="combo" dx="33" fmlaLink="$J$20" fmlaRange="$J$4:$J$19" noThreeD="1" sel="4" val="0"/>
</file>

<file path=xl/ctrlProps/ctrlProp7.xml><?xml version="1.0" encoding="utf-8"?>
<formControlPr xmlns="http://schemas.microsoft.com/office/spreadsheetml/2009/9/main" objectType="Drop" dropLines="16" dropStyle="combo" dx="33" fmlaLink="$K$44" fmlaRange="$K$4:$K$43" noThreeD="1" val="0"/>
</file>

<file path=xl/drawings/_rels/drawing1.xml.rels><?xml version="1.0" encoding="UTF-8" standalone="yes"?>
<Relationships xmlns="http://schemas.openxmlformats.org/package/2006/relationships"><Relationship Id="rId3" Type="http://schemas.openxmlformats.org/officeDocument/2006/relationships/image" Target="../media/image4.emf"/><Relationship Id="rId4" Type="http://schemas.openxmlformats.org/officeDocument/2006/relationships/image" Target="../media/image5.png"/><Relationship Id="rId5" Type="http://schemas.openxmlformats.org/officeDocument/2006/relationships/image" Target="../media/image6.emf"/><Relationship Id="rId6" Type="http://schemas.openxmlformats.org/officeDocument/2006/relationships/image" Target="../media/image7.emf"/><Relationship Id="rId7" Type="http://schemas.openxmlformats.org/officeDocument/2006/relationships/image" Target="../media/image8.jpeg"/><Relationship Id="rId8" Type="http://schemas.openxmlformats.org/officeDocument/2006/relationships/image" Target="../media/image9.jpeg"/><Relationship Id="rId9" Type="http://schemas.openxmlformats.org/officeDocument/2006/relationships/image" Target="../media/image10.jpeg"/><Relationship Id="rId10" Type="http://schemas.openxmlformats.org/officeDocument/2006/relationships/image" Target="../media/image11.jpeg"/><Relationship Id="rId11" Type="http://schemas.openxmlformats.org/officeDocument/2006/relationships/image" Target="../media/image12.png"/><Relationship Id="rId1" Type="http://schemas.openxmlformats.org/officeDocument/2006/relationships/image" Target="../media/image2.png"/><Relationship Id="rId2"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9</xdr:col>
      <xdr:colOff>31750</xdr:colOff>
      <xdr:row>9</xdr:row>
      <xdr:rowOff>74083</xdr:rowOff>
    </xdr:from>
    <xdr:to>
      <xdr:col>9</xdr:col>
      <xdr:colOff>2446866</xdr:colOff>
      <xdr:row>9</xdr:row>
      <xdr:rowOff>1379008</xdr:rowOff>
    </xdr:to>
    <xdr:pic>
      <xdr:nvPicPr>
        <xdr:cNvPr id="2" name="Imagen 38928"/>
        <xdr:cNvPicPr/>
      </xdr:nvPicPr>
      <xdr:blipFill>
        <a:blip xmlns:r="http://schemas.openxmlformats.org/officeDocument/2006/relationships" r:embed="rId1"/>
        <a:stretch>
          <a:fillRect/>
        </a:stretch>
      </xdr:blipFill>
      <xdr:spPr>
        <a:xfrm>
          <a:off x="13726583" y="2127250"/>
          <a:ext cx="2415116" cy="1304925"/>
        </a:xfrm>
        <a:prstGeom prst="rect">
          <a:avLst/>
        </a:prstGeom>
      </xdr:spPr>
    </xdr:pic>
    <xdr:clientData/>
  </xdr:twoCellAnchor>
  <xdr:twoCellAnchor editAs="oneCell">
    <xdr:from>
      <xdr:col>9</xdr:col>
      <xdr:colOff>582083</xdr:colOff>
      <xdr:row>11</xdr:row>
      <xdr:rowOff>74084</xdr:rowOff>
    </xdr:from>
    <xdr:to>
      <xdr:col>10</xdr:col>
      <xdr:colOff>1064471</xdr:colOff>
      <xdr:row>11</xdr:row>
      <xdr:rowOff>1036109</xdr:rowOff>
    </xdr:to>
    <xdr:pic>
      <xdr:nvPicPr>
        <xdr:cNvPr id="3" name="Imagen 16" descr="http://2.bp.blogspot.com/-fA5PUHW97KI/UyIWZ7gHwBI/AAAAAAAAAF8/2qUkL-q8pKw/s1600/dioses.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76916" y="4042834"/>
          <a:ext cx="3138805" cy="962025"/>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9</xdr:col>
          <xdr:colOff>179918</xdr:colOff>
          <xdr:row>11</xdr:row>
          <xdr:rowOff>1079499</xdr:rowOff>
        </xdr:from>
        <xdr:to>
          <xdr:col>10</xdr:col>
          <xdr:colOff>1500718</xdr:colOff>
          <xdr:row>11</xdr:row>
          <xdr:rowOff>2463799</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twoCellAnchor editAs="oneCell">
    <xdr:from>
      <xdr:col>9</xdr:col>
      <xdr:colOff>110064</xdr:colOff>
      <xdr:row>12</xdr:row>
      <xdr:rowOff>10583</xdr:rowOff>
    </xdr:from>
    <xdr:to>
      <xdr:col>9</xdr:col>
      <xdr:colOff>2157939</xdr:colOff>
      <xdr:row>12</xdr:row>
      <xdr:rowOff>1744133</xdr:rowOff>
    </xdr:to>
    <xdr:pic>
      <xdr:nvPicPr>
        <xdr:cNvPr id="5" name="Imagen 1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800664" y="6500283"/>
          <a:ext cx="2047875" cy="1733550"/>
        </a:xfrm>
        <a:prstGeom prst="rect">
          <a:avLst/>
        </a:prstGeom>
        <a:noFill/>
        <a:ln>
          <a:noFill/>
        </a:ln>
      </xdr:spPr>
    </xdr:pic>
    <xdr:clientData/>
  </xdr:twoCellAnchor>
  <xdr:twoCellAnchor editAs="oneCell">
    <xdr:from>
      <xdr:col>9</xdr:col>
      <xdr:colOff>203200</xdr:colOff>
      <xdr:row>13</xdr:row>
      <xdr:rowOff>41308</xdr:rowOff>
    </xdr:from>
    <xdr:to>
      <xdr:col>10</xdr:col>
      <xdr:colOff>63500</xdr:colOff>
      <xdr:row>13</xdr:row>
      <xdr:rowOff>2260599</xdr:rowOff>
    </xdr:to>
    <xdr:pic>
      <xdr:nvPicPr>
        <xdr:cNvPr id="4" name="Picture 3"/>
        <xdr:cNvPicPr>
          <a:picLocks noChangeAspect="1"/>
        </xdr:cNvPicPr>
      </xdr:nvPicPr>
      <xdr:blipFill>
        <a:blip xmlns:r="http://schemas.openxmlformats.org/officeDocument/2006/relationships" r:embed="rId4"/>
        <a:stretch>
          <a:fillRect/>
        </a:stretch>
      </xdr:blipFill>
      <xdr:spPr>
        <a:xfrm>
          <a:off x="13893800" y="8474108"/>
          <a:ext cx="2514600" cy="2219291"/>
        </a:xfrm>
        <a:prstGeom prst="rect">
          <a:avLst/>
        </a:prstGeom>
      </xdr:spPr>
    </xdr:pic>
    <xdr:clientData/>
  </xdr:twoCellAnchor>
  <xdr:twoCellAnchor editAs="oneCell">
    <xdr:from>
      <xdr:col>9</xdr:col>
      <xdr:colOff>0</xdr:colOff>
      <xdr:row>14</xdr:row>
      <xdr:rowOff>254000</xdr:rowOff>
    </xdr:from>
    <xdr:to>
      <xdr:col>10</xdr:col>
      <xdr:colOff>1419225</xdr:colOff>
      <xdr:row>14</xdr:row>
      <xdr:rowOff>947420</xdr:rowOff>
    </xdr:to>
    <xdr:pic>
      <xdr:nvPicPr>
        <xdr:cNvPr id="7" name="Imagen 19"/>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690600" y="10998200"/>
          <a:ext cx="4073525" cy="693420"/>
        </a:xfrm>
        <a:prstGeom prst="rect">
          <a:avLst/>
        </a:prstGeom>
        <a:noFill/>
        <a:ln>
          <a:noFill/>
        </a:ln>
      </xdr:spPr>
    </xdr:pic>
    <xdr:clientData/>
  </xdr:twoCellAnchor>
  <xdr:twoCellAnchor editAs="oneCell">
    <xdr:from>
      <xdr:col>9</xdr:col>
      <xdr:colOff>63500</xdr:colOff>
      <xdr:row>15</xdr:row>
      <xdr:rowOff>114300</xdr:rowOff>
    </xdr:from>
    <xdr:to>
      <xdr:col>10</xdr:col>
      <xdr:colOff>695325</xdr:colOff>
      <xdr:row>15</xdr:row>
      <xdr:rowOff>1724025</xdr:rowOff>
    </xdr:to>
    <xdr:pic>
      <xdr:nvPicPr>
        <xdr:cNvPr id="8" name="Imagen 38914"/>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54100" y="11963400"/>
          <a:ext cx="3286125" cy="1609725"/>
        </a:xfrm>
        <a:prstGeom prst="rect">
          <a:avLst/>
        </a:prstGeom>
        <a:noFill/>
        <a:ln>
          <a:noFill/>
        </a:ln>
      </xdr:spPr>
    </xdr:pic>
    <xdr:clientData/>
  </xdr:twoCellAnchor>
  <xdr:twoCellAnchor editAs="oneCell">
    <xdr:from>
      <xdr:col>9</xdr:col>
      <xdr:colOff>101600</xdr:colOff>
      <xdr:row>16</xdr:row>
      <xdr:rowOff>63500</xdr:rowOff>
    </xdr:from>
    <xdr:to>
      <xdr:col>10</xdr:col>
      <xdr:colOff>561975</xdr:colOff>
      <xdr:row>16</xdr:row>
      <xdr:rowOff>1367790</xdr:rowOff>
    </xdr:to>
    <xdr:pic>
      <xdr:nvPicPr>
        <xdr:cNvPr id="9" name="Imagen 4" descr="http://profesores.aulaplaneta.com/DNNPlayerPackages/Package12642/InfoGuion/cuadernoestudio/images_xml/MT_07_01_img03_zoom.jpg"/>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92200" y="13741400"/>
          <a:ext cx="3114675" cy="1304290"/>
        </a:xfrm>
        <a:prstGeom prst="rect">
          <a:avLst/>
        </a:prstGeom>
        <a:noFill/>
        <a:ln>
          <a:noFill/>
        </a:ln>
      </xdr:spPr>
    </xdr:pic>
    <xdr:clientData/>
  </xdr:twoCellAnchor>
  <xdr:twoCellAnchor editAs="oneCell">
    <xdr:from>
      <xdr:col>9</xdr:col>
      <xdr:colOff>25400</xdr:colOff>
      <xdr:row>17</xdr:row>
      <xdr:rowOff>279400</xdr:rowOff>
    </xdr:from>
    <xdr:to>
      <xdr:col>10</xdr:col>
      <xdr:colOff>1028700</xdr:colOff>
      <xdr:row>17</xdr:row>
      <xdr:rowOff>1060450</xdr:rowOff>
    </xdr:to>
    <xdr:pic>
      <xdr:nvPicPr>
        <xdr:cNvPr id="11" name="Imagen 8" descr="http://profesores.aulaplaneta.com/DNNPlayerPackages/Package12642/InfoGuion/cuadernoestudio/images_xml/MT_07_01_img09_small.jpg"/>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0" y="15405100"/>
          <a:ext cx="3657600" cy="781050"/>
        </a:xfrm>
        <a:prstGeom prst="rect">
          <a:avLst/>
        </a:prstGeom>
        <a:noFill/>
        <a:ln>
          <a:noFill/>
        </a:ln>
      </xdr:spPr>
    </xdr:pic>
    <xdr:clientData/>
  </xdr:twoCellAnchor>
  <xdr:twoCellAnchor editAs="oneCell">
    <xdr:from>
      <xdr:col>9</xdr:col>
      <xdr:colOff>101600</xdr:colOff>
      <xdr:row>22</xdr:row>
      <xdr:rowOff>190500</xdr:rowOff>
    </xdr:from>
    <xdr:to>
      <xdr:col>10</xdr:col>
      <xdr:colOff>1219200</xdr:colOff>
      <xdr:row>22</xdr:row>
      <xdr:rowOff>971550</xdr:rowOff>
    </xdr:to>
    <xdr:pic>
      <xdr:nvPicPr>
        <xdr:cNvPr id="12" name="Imagen 24" descr="http://profesores.aulaplaneta.com/DNNPlayerPackages/Package12642/InfoGuion/cuadernoestudio/images_xml/MT_07_01_img01_small.jpg"/>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92200" y="19050000"/>
          <a:ext cx="3771900" cy="781050"/>
        </a:xfrm>
        <a:prstGeom prst="rect">
          <a:avLst/>
        </a:prstGeom>
        <a:noFill/>
        <a:ln>
          <a:noFill/>
        </a:ln>
      </xdr:spPr>
    </xdr:pic>
    <xdr:clientData/>
  </xdr:twoCellAnchor>
  <xdr:twoCellAnchor editAs="oneCell">
    <xdr:from>
      <xdr:col>9</xdr:col>
      <xdr:colOff>114300</xdr:colOff>
      <xdr:row>23</xdr:row>
      <xdr:rowOff>203200</xdr:rowOff>
    </xdr:from>
    <xdr:to>
      <xdr:col>9</xdr:col>
      <xdr:colOff>2590800</xdr:colOff>
      <xdr:row>23</xdr:row>
      <xdr:rowOff>1050925</xdr:rowOff>
    </xdr:to>
    <xdr:pic>
      <xdr:nvPicPr>
        <xdr:cNvPr id="13" name="Imagen 27" descr="http://profesores.aulaplaneta.com/DNNPlayerPackages/Package12642/InfoGuion/cuadernoestudio/images_xml/MT_07_01_img07_small.jpg"/>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804900" y="20205700"/>
          <a:ext cx="2476500" cy="847725"/>
        </a:xfrm>
        <a:prstGeom prst="rect">
          <a:avLst/>
        </a:prstGeom>
        <a:noFill/>
        <a:ln>
          <a:noFill/>
        </a:ln>
      </xdr:spPr>
    </xdr:pic>
    <xdr:clientData/>
  </xdr:twoCellAnchor>
  <xdr:twoCellAnchor editAs="oneCell">
    <xdr:from>
      <xdr:col>9</xdr:col>
      <xdr:colOff>0</xdr:colOff>
      <xdr:row>24</xdr:row>
      <xdr:rowOff>0</xdr:rowOff>
    </xdr:from>
    <xdr:to>
      <xdr:col>10</xdr:col>
      <xdr:colOff>1260475</xdr:colOff>
      <xdr:row>24</xdr:row>
      <xdr:rowOff>714375</xdr:rowOff>
    </xdr:to>
    <xdr:pic>
      <xdr:nvPicPr>
        <xdr:cNvPr id="14" name="Imagen 38915"/>
        <xdr:cNvPicPr/>
      </xdr:nvPicPr>
      <xdr:blipFill>
        <a:blip xmlns:r="http://schemas.openxmlformats.org/officeDocument/2006/relationships" r:embed="rId11"/>
        <a:stretch>
          <a:fillRect/>
        </a:stretch>
      </xdr:blipFill>
      <xdr:spPr>
        <a:xfrm>
          <a:off x="13690600" y="21158200"/>
          <a:ext cx="3914775" cy="714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profesores.aulaplaneta.com/DNNPlayerPackages/Package12642/InfoGuion/cuadernoestudio/images_xml/MT_07_01_img01_small.jpg" TargetMode="External"/><Relationship Id="rId4" Type="http://schemas.openxmlformats.org/officeDocument/2006/relationships/hyperlink" Target="http://profesores.aulaplaneta.com/DNNPlayerPackages/Package12642/InfoGuion/cuadernoestudio/images_xml/MT_07_01_img07_small.jpg" TargetMode="External"/><Relationship Id="rId5" Type="http://schemas.openxmlformats.org/officeDocument/2006/relationships/drawing" Target="../drawings/drawing1.xml"/><Relationship Id="rId6" Type="http://schemas.openxmlformats.org/officeDocument/2006/relationships/vmlDrawing" Target="../drawings/vmlDrawing1.vml"/><Relationship Id="rId7" Type="http://schemas.openxmlformats.org/officeDocument/2006/relationships/oleObject" Target="../embeddings/oleObject1.bin"/><Relationship Id="rId8" Type="http://schemas.openxmlformats.org/officeDocument/2006/relationships/image" Target="../media/image1.emf"/><Relationship Id="rId1" Type="http://schemas.openxmlformats.org/officeDocument/2006/relationships/hyperlink" Target="http://www.shutterstock.com/pic-40406029/stock-photo-ten-fingers-of-female-hands-isolated-over-white.html?src=rO_t6l2wGNvrqyxxPhQjpw-2-36" TargetMode="External"/><Relationship Id="rId2" Type="http://schemas.openxmlformats.org/officeDocument/2006/relationships/hyperlink" Target="http://profesores.aulaplaneta.com/DNNPlayerPackages/Package12642/InfoGuion/cuadernoestudio/images_xml/MT_07_01_img09_small.jpg"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enableFormatConditionsCalculation="0"/>
  <dimension ref="A1:P108"/>
  <sheetViews>
    <sheetView showGridLines="0" tabSelected="1" workbookViewId="0">
      <pane ySplit="9" topLeftCell="A22" activePane="bottomLeft" state="frozen"/>
      <selection pane="bottomLeft" activeCell="J25" sqref="J25"/>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 xml:space="preserve">Ubicación de la imagen en el recurso </v>
      </c>
    </row>
    <row r="2" spans="1:16" ht="1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188</v>
      </c>
      <c r="D4" s="88"/>
      <c r="E4" s="5"/>
      <c r="F4" s="37" t="s">
        <v>55</v>
      </c>
      <c r="G4" s="61" t="s">
        <v>187</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37" customHeight="1">
      <c r="A10" s="12" t="str">
        <f>IF(OR(B10&lt;&gt;"",J10&lt;&gt;""),"IMG01","")</f>
        <v>IMG01</v>
      </c>
      <c r="B10" s="109">
        <v>40406029</v>
      </c>
      <c r="C10" s="20" t="str">
        <f t="shared" ref="C10:C41" si="0">IF(OR(B10&lt;&gt;"",J10&lt;&gt;""),IF($G$4="Recurso",CONCATENATE($G$4," ",$G$5),$G$4),"")</f>
        <v>Cuaderno de Estudio</v>
      </c>
      <c r="D10" s="63" t="s">
        <v>192</v>
      </c>
      <c r="E10" s="63"/>
      <c r="F10" s="13" t="str">
        <f t="shared" ref="F10" si="1">IF(OR(B10&lt;&gt;"",J10&lt;&gt;""),CONCATENATE($C$7,"_",$A10,IF($G$4="Cuaderno de Estudio","_small",CONCATENATE(IF(I10="","","n"),IF(LEFT($G$5,1)="F",".jpg",".png")))),"")</f>
        <v>MA_06_02_CO_IMG01_small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MA_06_02_CO_IMG01_zoom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t="s">
        <v>190</v>
      </c>
      <c r="O10" s="2" t="str">
        <f>'Definición técnica de imagenes'!A12</f>
        <v>M12D</v>
      </c>
    </row>
    <row r="11" spans="1:16" s="11" customFormat="1" ht="14" customHeight="1">
      <c r="A11" s="12" t="str">
        <f t="shared" ref="A11:A18" si="3">IF(OR(B11&lt;&gt;"",J11&lt;&gt;""),CONCATENATE(LEFT(A10,3),IF(MID(A10,4,2)+1&lt;10,CONCATENATE("0",MID(A10,4,2)+1))),"")</f>
        <v>IMG02</v>
      </c>
      <c r="B11" s="110">
        <v>191646758</v>
      </c>
      <c r="C11" s="20" t="str">
        <f t="shared" si="0"/>
        <v>Cuaderno de Estudio</v>
      </c>
      <c r="D11" s="63" t="s">
        <v>192</v>
      </c>
      <c r="E11" s="63"/>
      <c r="F11" s="13" t="str">
        <f t="shared" ref="F11:F74" si="4">IF(OR(B11&lt;&gt;"",J11&lt;&gt;""),CONCATENATE($C$7,"_",$A11,IF($G$4="Cuaderno de Estudio","_small",CONCATENATE(IF(I11="","","n"),IF(LEFT($G$5,1)="F",".jpg",".png")))),"")</f>
        <v>MA_06_02_CO_IMG02_small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MA_06_02_CO_IMG02_zoom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c r="O11" s="2" t="str">
        <f>'Definición técnica de imagenes'!A13</f>
        <v>M101</v>
      </c>
    </row>
    <row r="12" spans="1:16" s="11" customFormat="1" ht="198" customHeight="1">
      <c r="A12" s="12" t="str">
        <f t="shared" si="3"/>
        <v>IMG03</v>
      </c>
      <c r="B12" s="111" t="s">
        <v>191</v>
      </c>
      <c r="C12" s="20" t="str">
        <f t="shared" si="0"/>
        <v>Cuaderno de Estudio</v>
      </c>
      <c r="D12" s="63" t="s">
        <v>192</v>
      </c>
      <c r="E12" s="63"/>
      <c r="F12" s="13" t="str">
        <f t="shared" si="4"/>
        <v>MA_06_02_CO_IMG03_small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MA_06_02_CO_IMG03_zoom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c r="O12" s="2" t="str">
        <f>'Definición técnica de imagenes'!A18</f>
        <v>Diaporama F1</v>
      </c>
    </row>
    <row r="13" spans="1:16" s="11" customFormat="1" ht="153" customHeight="1">
      <c r="A13" s="12" t="str">
        <f t="shared" si="3"/>
        <v>IMG04</v>
      </c>
      <c r="B13" s="62" t="s">
        <v>194</v>
      </c>
      <c r="C13" s="20" t="str">
        <f t="shared" si="0"/>
        <v>Cuaderno de Estudio</v>
      </c>
      <c r="D13" s="63" t="s">
        <v>193</v>
      </c>
      <c r="E13" s="63"/>
      <c r="F13" s="13" t="str">
        <f t="shared" si="4"/>
        <v>MA_06_02_CO_IMG04_small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MA_06_02_CO_IMG04_zoom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t="s">
        <v>195</v>
      </c>
      <c r="O13" s="2" t="str">
        <f>'Definición técnica de imagenes'!A19</f>
        <v>F4</v>
      </c>
    </row>
    <row r="14" spans="1:16" s="11" customFormat="1" ht="182" customHeight="1">
      <c r="A14" s="12" t="str">
        <f t="shared" si="3"/>
        <v>IMG05</v>
      </c>
      <c r="B14" s="62" t="s">
        <v>196</v>
      </c>
      <c r="C14" s="20" t="str">
        <f t="shared" si="0"/>
        <v>Cuaderno de Estudio</v>
      </c>
      <c r="D14" s="63" t="s">
        <v>193</v>
      </c>
      <c r="E14" s="63"/>
      <c r="F14" s="13" t="str">
        <f t="shared" si="4"/>
        <v>MA_06_02_CO_IMG05_small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MA_06_02_CO_IMG05_zoom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c r="O14" s="2" t="str">
        <f>'Definición técnica de imagenes'!A22</f>
        <v>F6</v>
      </c>
    </row>
    <row r="15" spans="1:16" s="11" customFormat="1" ht="87" customHeight="1">
      <c r="A15" s="12" t="str">
        <f t="shared" si="3"/>
        <v>IMG06</v>
      </c>
      <c r="B15" s="62" t="s">
        <v>197</v>
      </c>
      <c r="C15" s="20" t="str">
        <f t="shared" si="0"/>
        <v>Cuaderno de Estudio</v>
      </c>
      <c r="D15" s="63" t="s">
        <v>193</v>
      </c>
      <c r="E15" s="63"/>
      <c r="F15" s="13" t="str">
        <f t="shared" si="4"/>
        <v>MA_06_02_CO_IMG06_small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MA_06_02_CO_IMG06_zoom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c r="O15" s="2" t="str">
        <f>'Definición técnica de imagenes'!A24</f>
        <v>F6B</v>
      </c>
    </row>
    <row r="16" spans="1:16" s="11" customFormat="1" ht="144" customHeight="1">
      <c r="A16" s="12" t="str">
        <f t="shared" si="3"/>
        <v>IMG07</v>
      </c>
      <c r="B16" s="62" t="s">
        <v>198</v>
      </c>
      <c r="C16" s="20" t="str">
        <f t="shared" si="0"/>
        <v>Cuaderno de Estudio</v>
      </c>
      <c r="D16" s="63" t="s">
        <v>193</v>
      </c>
      <c r="E16" s="63"/>
      <c r="F16" s="13" t="str">
        <f t="shared" si="4"/>
        <v>MA_06_02_CO_IMG07_small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MA_06_02_CO_IMG07_zoom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c r="O16" s="2" t="str">
        <f>'Definición técnica de imagenes'!A25</f>
        <v>F7</v>
      </c>
    </row>
    <row r="17" spans="1:15" s="11" customFormat="1" ht="114" customHeight="1">
      <c r="A17" s="12" t="str">
        <f t="shared" si="3"/>
        <v>IMG08</v>
      </c>
      <c r="B17" s="112" t="s">
        <v>199</v>
      </c>
      <c r="C17" s="20" t="str">
        <f t="shared" si="0"/>
        <v>Cuaderno de Estudio</v>
      </c>
      <c r="D17" s="63" t="s">
        <v>193</v>
      </c>
      <c r="E17" s="63"/>
      <c r="F17" s="13" t="str">
        <f t="shared" si="4"/>
        <v>MA_06_02_CO_IMG08_small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MA_06_02_CO_IMG08_zoom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c r="O17" s="2" t="str">
        <f>'Definición técnica de imagenes'!A27</f>
        <v>F7B</v>
      </c>
    </row>
    <row r="18" spans="1:15" s="11" customFormat="1" ht="90">
      <c r="A18" s="12" t="str">
        <f t="shared" si="3"/>
        <v>IMG09</v>
      </c>
      <c r="B18" s="109" t="s">
        <v>200</v>
      </c>
      <c r="C18" s="20" t="str">
        <f t="shared" si="0"/>
        <v>Cuaderno de Estudio</v>
      </c>
      <c r="D18" s="63" t="s">
        <v>193</v>
      </c>
      <c r="E18" s="63"/>
      <c r="F18" s="13" t="str">
        <f t="shared" si="4"/>
        <v>MA_06_02_CO_IMG09_small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MA_06_02_CO_IMG09_zoom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c r="O18" s="2" t="str">
        <f>'Definición técnica de imagenes'!A30</f>
        <v>F8</v>
      </c>
    </row>
    <row r="19" spans="1:15" s="11" customFormat="1" ht="48">
      <c r="A19" s="12" t="str">
        <f t="shared" ref="A19:A50" si="6">IF(OR(B19&lt;&gt;"",J19&lt;&gt;""),CONCATENATE(LEFT(A18,3),IF(MID(A18,4,2)+1&lt;10,CONCATENATE("0",MID(A18,4,2)+1),MID(A18,4,2)+1)),"")</f>
        <v>IMG10</v>
      </c>
      <c r="B19" s="113">
        <v>112913404</v>
      </c>
      <c r="C19" s="20" t="str">
        <f t="shared" si="0"/>
        <v>Cuaderno de Estudio</v>
      </c>
      <c r="D19" s="63" t="s">
        <v>192</v>
      </c>
      <c r="E19" s="63"/>
      <c r="F19" s="13" t="str">
        <f t="shared" si="4"/>
        <v>MA_06_02_CO_IMG10_small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MA_06_02_CO_IMG10_zoom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c r="K19" s="68" t="s">
        <v>201</v>
      </c>
      <c r="O19" s="2" t="str">
        <f>'Definición técnica de imagenes'!A31</f>
        <v>F10</v>
      </c>
    </row>
    <row r="20" spans="1:15" s="11" customFormat="1" ht="52">
      <c r="A20" s="12" t="str">
        <f t="shared" si="6"/>
        <v>IMG11</v>
      </c>
      <c r="B20" s="113">
        <v>188424746</v>
      </c>
      <c r="C20" s="20" t="str">
        <f t="shared" si="0"/>
        <v>Cuaderno de Estudio</v>
      </c>
      <c r="D20" s="63" t="s">
        <v>192</v>
      </c>
      <c r="E20" s="63"/>
      <c r="F20" s="13" t="str">
        <f t="shared" si="4"/>
        <v>MA_06_02_CO_IMG11_small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MA_06_02_CO_IMG11_zoom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c r="K20" s="66" t="s">
        <v>201</v>
      </c>
      <c r="O20" s="2" t="str">
        <f>'Definición técnica de imagenes'!A32</f>
        <v>F10B</v>
      </c>
    </row>
    <row r="21" spans="1:15" s="11" customFormat="1" ht="52">
      <c r="A21" s="12" t="str">
        <f t="shared" si="6"/>
        <v>IMG12</v>
      </c>
      <c r="B21" s="113">
        <v>250832059</v>
      </c>
      <c r="C21" s="20" t="str">
        <f t="shared" si="0"/>
        <v>Cuaderno de Estudio</v>
      </c>
      <c r="D21" s="63" t="s">
        <v>192</v>
      </c>
      <c r="E21" s="63"/>
      <c r="F21" s="13" t="str">
        <f t="shared" si="4"/>
        <v>MA_06_02_CO_IMG12_small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MA_06_02_CO_IMG12_zoom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c r="K21" s="66" t="s">
        <v>201</v>
      </c>
      <c r="O21" s="2" t="str">
        <f>'Definición técnica de imagenes'!A33</f>
        <v>F11</v>
      </c>
    </row>
    <row r="22" spans="1:15" s="11" customFormat="1" ht="52">
      <c r="A22" s="12" t="str">
        <f t="shared" si="6"/>
        <v>IMG13</v>
      </c>
      <c r="B22" s="111">
        <v>112499642</v>
      </c>
      <c r="C22" s="20" t="str">
        <f t="shared" si="0"/>
        <v>Cuaderno de Estudio</v>
      </c>
      <c r="D22" s="63" t="s">
        <v>192</v>
      </c>
      <c r="E22" s="63"/>
      <c r="F22" s="13" t="str">
        <f t="shared" si="4"/>
        <v>MA_06_02_CO_IMG13_small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MA_06_02_CO_IMG13_zoom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9" t="s">
        <v>201</v>
      </c>
      <c r="O22" s="2" t="str">
        <f>'Definición técnica de imagenes'!A34</f>
        <v>F12</v>
      </c>
    </row>
    <row r="23" spans="1:15" s="11" customFormat="1" ht="90">
      <c r="A23" s="12" t="str">
        <f t="shared" si="6"/>
        <v>IMG14</v>
      </c>
      <c r="B23" s="109" t="s">
        <v>202</v>
      </c>
      <c r="C23" s="20" t="str">
        <f t="shared" si="0"/>
        <v>Cuaderno de Estudio</v>
      </c>
      <c r="D23" s="63" t="s">
        <v>193</v>
      </c>
      <c r="E23" s="63"/>
      <c r="F23" s="13" t="str">
        <f t="shared" si="4"/>
        <v>MA_06_02_CO_IMG14_small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MA_06_02_CO_IMG14_zoom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s="64"/>
      <c r="O23" s="2" t="str">
        <f>'Definición técnica de imagenes'!A35</f>
        <v>F13</v>
      </c>
    </row>
    <row r="24" spans="1:15" s="11" customFormat="1" ht="91" customHeight="1">
      <c r="A24" s="12" t="str">
        <f t="shared" si="6"/>
        <v>IMG15</v>
      </c>
      <c r="B24" s="114" t="s">
        <v>203</v>
      </c>
      <c r="C24" s="20" t="str">
        <f t="shared" si="0"/>
        <v>Cuaderno de Estudio</v>
      </c>
      <c r="D24" s="63" t="s">
        <v>192</v>
      </c>
      <c r="E24" s="63"/>
      <c r="F24" s="13" t="str">
        <f t="shared" si="4"/>
        <v>MA_06_02_CO_IMG15_small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MA_06_02_CO_IMG15_zoom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c r="K24" s="65"/>
      <c r="O24" s="2" t="str">
        <f>'Definición técnica de imagenes'!A37</f>
        <v>F13B</v>
      </c>
    </row>
    <row r="25" spans="1:15" s="11" customFormat="1" ht="70" customHeight="1">
      <c r="A25" s="12" t="str">
        <f t="shared" si="6"/>
        <v>IMG16</v>
      </c>
      <c r="B25" s="62" t="s">
        <v>204</v>
      </c>
      <c r="C25" s="20" t="str">
        <f t="shared" si="0"/>
        <v>Cuaderno de Estudio</v>
      </c>
      <c r="D25" s="63" t="s">
        <v>193</v>
      </c>
      <c r="E25" s="63"/>
      <c r="F25" s="13" t="str">
        <f t="shared" si="4"/>
        <v>MA_06_02_CO_IMG16_small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MA_06_02_CO_IMG16_zoom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40406029/stock-photo-ten-fingers-of-female-hands-isolated-over-white.html?src=rO_t6l2wGNvrqyxxPhQjpw-2-36"/>
    <hyperlink ref="B18" r:id="rId2"/>
    <hyperlink ref="B23" r:id="rId3"/>
    <hyperlink ref="B24" r:id="rId4"/>
  </hyperlinks>
  <pageMargins left="0.75" right="0.75" top="1" bottom="1" header="0.5" footer="0.5"/>
  <drawing r:id="rId5"/>
  <legacyDrawing r:id="rId6"/>
  <oleObjects>
    <mc:AlternateContent xmlns:mc="http://schemas.openxmlformats.org/markup-compatibility/2006">
      <mc:Choice Requires="x14">
        <oleObject shapeId="2050" r:id="rId7">
          <objectPr defaultSize="0" r:id="rId8">
            <anchor moveWithCells="1">
              <from>
                <xdr:col>9</xdr:col>
                <xdr:colOff>177800</xdr:colOff>
                <xdr:row>11</xdr:row>
                <xdr:rowOff>1079500</xdr:rowOff>
              </from>
              <to>
                <xdr:col>10</xdr:col>
                <xdr:colOff>1498600</xdr:colOff>
                <xdr:row>11</xdr:row>
                <xdr:rowOff>2463800</xdr:rowOff>
              </to>
            </anchor>
          </objectPr>
        </oleObject>
      </mc:Choice>
      <mc:Fallback>
        <oleObject shapeId="2050" r:id="rId7"/>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4"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5"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mc:AlternateContent xmlns:mc="http://schemas.openxmlformats.org/markup-compatibility/2006">
          <mc:Choice Requires="x14">
            <control shapeId="1030" r:id="rId6"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7"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8"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9"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2015-08-25T16:11:06Z</dcterms:modified>
</cp:coreProperties>
</file>