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0\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395" windowHeight="73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c r="G11" i="1"/>
  <c r="I12" i="1"/>
  <c r="H12" i="1"/>
  <c r="I13" i="1"/>
  <c r="H13" i="1"/>
  <c r="I14" i="1"/>
  <c r="A14" i="1"/>
  <c r="F14" i="1"/>
  <c r="G14" i="1"/>
  <c r="I15" i="1"/>
  <c r="A15" i="1"/>
  <c r="F15" i="1"/>
  <c r="G15" i="1"/>
  <c r="I16" i="1"/>
  <c r="H16" i="1"/>
  <c r="I17" i="1"/>
  <c r="H17" i="1"/>
  <c r="I18" i="1"/>
  <c r="I19" i="1"/>
  <c r="H19" i="1"/>
  <c r="I20" i="1"/>
  <c r="H20" i="1"/>
  <c r="I21" i="1"/>
  <c r="H21" i="1"/>
  <c r="I22" i="1"/>
  <c r="I23" i="1"/>
  <c r="H23" i="1"/>
  <c r="I24" i="1"/>
  <c r="H24" i="1"/>
  <c r="I25" i="1"/>
  <c r="H25" i="1"/>
  <c r="I26" i="1"/>
  <c r="H26" i="1"/>
  <c r="I27" i="1"/>
  <c r="H27" i="1"/>
  <c r="I28" i="1"/>
  <c r="H28" i="1"/>
  <c r="I29" i="1"/>
  <c r="I30" i="1"/>
  <c r="H30" i="1"/>
  <c r="I31" i="1"/>
  <c r="H31" i="1"/>
  <c r="I32" i="1"/>
  <c r="H32" i="1"/>
  <c r="I33" i="1"/>
  <c r="H33" i="1"/>
  <c r="I34" i="1"/>
  <c r="H34" i="1"/>
  <c r="I35" i="1"/>
  <c r="H35" i="1"/>
  <c r="I36" i="1"/>
  <c r="H36" i="1"/>
  <c r="I37" i="1"/>
  <c r="I38" i="1"/>
  <c r="H38" i="1"/>
  <c r="I39" i="1"/>
  <c r="H39" i="1"/>
  <c r="I40" i="1"/>
  <c r="H40" i="1"/>
  <c r="I41" i="1"/>
  <c r="H41" i="1"/>
  <c r="I42" i="1"/>
  <c r="I43" i="1"/>
  <c r="H43" i="1"/>
  <c r="I44" i="1"/>
  <c r="H44" i="1"/>
  <c r="I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H58" i="1"/>
  <c r="F58" i="1"/>
  <c r="G58" i="1"/>
  <c r="I59" i="1"/>
  <c r="H59" i="1"/>
  <c r="I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60" i="1"/>
  <c r="F61" i="1"/>
  <c r="G61" i="1"/>
  <c r="F59" i="1"/>
  <c r="G59" i="1"/>
  <c r="F57" i="1"/>
  <c r="G57" i="1"/>
  <c r="F55" i="1"/>
  <c r="G55" i="1"/>
  <c r="F52" i="1"/>
  <c r="G52" i="1"/>
  <c r="F51" i="1"/>
  <c r="G51" i="1"/>
  <c r="F50" i="1"/>
  <c r="G50" i="1"/>
  <c r="F49" i="1"/>
  <c r="G49" i="1"/>
  <c r="F48" i="1"/>
  <c r="G48" i="1"/>
  <c r="F47" i="1"/>
  <c r="G47" i="1"/>
  <c r="F46" i="1"/>
  <c r="G46" i="1"/>
  <c r="F45" i="1"/>
  <c r="G45" i="1"/>
  <c r="H45" i="1"/>
  <c r="F44" i="1"/>
  <c r="G44" i="1"/>
  <c r="F43" i="1"/>
  <c r="G43" i="1"/>
  <c r="F42" i="1"/>
  <c r="G42" i="1"/>
  <c r="H42" i="1"/>
  <c r="F41" i="1"/>
  <c r="G41" i="1"/>
  <c r="F40" i="1"/>
  <c r="G40" i="1"/>
  <c r="F39" i="1"/>
  <c r="G39" i="1"/>
  <c r="F38" i="1"/>
  <c r="G38" i="1"/>
  <c r="F37" i="1"/>
  <c r="G37" i="1"/>
  <c r="H37" i="1"/>
  <c r="F36" i="1"/>
  <c r="G36" i="1"/>
  <c r="F35" i="1"/>
  <c r="G35" i="1"/>
  <c r="F34" i="1"/>
  <c r="G34" i="1"/>
  <c r="F33" i="1"/>
  <c r="G33" i="1"/>
  <c r="F32" i="1"/>
  <c r="G32" i="1"/>
  <c r="F31" i="1"/>
  <c r="G31" i="1"/>
  <c r="F30" i="1"/>
  <c r="G30" i="1"/>
  <c r="F29" i="1"/>
  <c r="G29" i="1"/>
  <c r="H29" i="1"/>
  <c r="F28" i="1"/>
  <c r="G28" i="1"/>
  <c r="F27" i="1"/>
  <c r="G27" i="1"/>
  <c r="F26" i="1"/>
  <c r="G26" i="1"/>
  <c r="F25" i="1"/>
  <c r="G25" i="1"/>
  <c r="F24" i="1"/>
  <c r="G24" i="1"/>
  <c r="F23" i="1"/>
  <c r="G23" i="1"/>
  <c r="F22" i="1"/>
  <c r="G22" i="1"/>
  <c r="H22" i="1"/>
  <c r="F21" i="1"/>
  <c r="G21" i="1"/>
  <c r="F20" i="1"/>
  <c r="G20" i="1"/>
  <c r="F19" i="1"/>
  <c r="G19" i="1"/>
  <c r="H18" i="1"/>
  <c r="A10" i="1"/>
  <c r="A11" i="1"/>
  <c r="A12" i="1"/>
  <c r="A13"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c r="G10" i="1"/>
  <c r="C10" i="1"/>
  <c r="M8" i="1"/>
  <c r="M7" i="1"/>
  <c r="M6" i="1"/>
  <c r="M5" i="1"/>
  <c r="F5" i="1"/>
  <c r="M4" i="1"/>
  <c r="M3" i="1"/>
  <c r="M2" i="1"/>
  <c r="M1" i="1"/>
  <c r="E9" i="1"/>
  <c r="A16" i="1"/>
  <c r="F16" i="1"/>
  <c r="G16" i="1"/>
  <c r="A17" i="1"/>
  <c r="A18" i="1"/>
  <c r="F18" i="1"/>
  <c r="G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1" i="1"/>
  <c r="H15" i="1"/>
  <c r="H10" i="1"/>
  <c r="F17" i="1"/>
  <c r="G17" i="1"/>
  <c r="F13" i="1"/>
  <c r="G13" i="1"/>
  <c r="F12" i="1"/>
  <c r="G12" i="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<sst xmlns="http://schemas.openxmlformats.org/spreadsheetml/2006/main" count="379" uniqueCount="195">
  <si>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</si>
  <si>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</si>
  <si>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</si>
  <si>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</si>
  <si>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</si>
  <si>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</si>
  <si>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</si>
  <si>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</si>
  <si>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</si>
  <si>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</si>
  <si>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</si>
  <si>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</si>
  <si>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</si>
  <si>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</si>
  <si>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</si>
  <si>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</si>
  <si>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</si>
  <si>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</si>
  <si>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</si>
  <si>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</si>
  <si>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</si>
  <si>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</si>
  <si>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</si>
  <si>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</si>
  <si>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</si>
  <si>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</si>
  <si>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</si>
  <si>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</si>
  <si>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</si>
  <si>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</si>
  <si>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</si>
  <si>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</si>
  <si>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</si>
  <si>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</si>
  <si>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</si>
  <si>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</si>
  <si>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</si>
  <si>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</si>
  <si>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</si>
  <si>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</si>
  <si>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</si>
  <si>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</si>
  <si>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</si>
  <si>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</si>
  <si>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</si>
  <si>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</si>
  <si>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</si>
  <si>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</si>
  <si>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</si>
  <si>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</si>
  <si>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</si>
  <si>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</si>
  <si>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</si>
  <si>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</si>
  <si>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</si>
  <si>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</si>
  <si>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</si>
  <si>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</si>
  <si>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</si>
  <si>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</si>
  <si>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</si>
  <si>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</si>
  <si>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</si>
  <si>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</si>
  <si>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</si>
  <si>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</si>
  <si>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</si>
  <si>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</si>
  <si>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</si>
  <si>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</si>
  <si>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</si>
  <si>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</si>
  <si>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</si>
  <si>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</si>
  <si>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</si>
  <si>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</si>
  <si>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</si>
  <si>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</si>
  <si>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</si>
  <si>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</si>
  <si>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</si>
  <si>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</si>
  <si>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</si>
  <si>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</si>
  <si>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</si>
  <si>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</si>
  <si>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</si>
  <si>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</si>
  <si>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</si>
  <si>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</si>
  <si>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</si>
  <si>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</si>
  <si>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</si>
  <si>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</si>
  <si>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</si>
  <si>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</si>
  <si>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</si>
  <si>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</si>
  <si>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</si>
  <si>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</si>
  <si>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</si>
  <si>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</si>
  <si>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</si>
  <si>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</si>
  <si>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</si>
  <si>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</si>
  <si>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</si>
  <si>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</si>
  <si>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</si>
  <si>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</si>
  <si>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</si>
  <si>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</si>
  <si>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</si>
  <si>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</si>
  <si>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</si>
  <si>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</si>
  <si>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</si>
  <si>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</si>
  <si>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</si>
  <si>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</si>
  <si>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</si>
  <si>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</si>
  <si>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</si>
  <si>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</si>
  <si>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</si>
  <si>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</si>
  <si>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</si>
  <si>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</si>
  <si>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</si>
  <si>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</si>
  <si>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</si>
  <si>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</si>
  <si>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</si>
  <si>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</si>
  <si>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</si>
  <si>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</si>
  <si>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</si>
  <si>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</si>
  <si>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</si>
  <si>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</si>
  <si>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</si>
  <si>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</si>
  <si>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</si>
  <si>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</si>
  <si>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</si>
  <si>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</si>
  <si>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</si>
  <si>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</si>
  <si>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</si>
  <si>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</si>
  <si>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</si>
  <si>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</si>
  <si>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</si>
  <si>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</si>
  <si>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</si>
  <si>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</si>
  <si>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</si>
  <si>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</si>
  <si>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</si>
  <si>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</si>
  <si>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</si>
  <si>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</si>
  <si>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</si>
  <si>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</si>
  <si>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</si>
  <si>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</si>
  <si>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</si>
  <si>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</si>
  <si>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</si>
  <si>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</si>
  <si>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</si>
  <si>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</si>
  <si>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</si>
  <si>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</si>
  <si>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</si>
  <si>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</si>
  <si>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</si>
  <si>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</si>
  <si>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</si>
  <si>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</si>
  <si>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</si>
  <si>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</si>
  <si>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</si>
  <si>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</si>
  <si>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</si>
  <si>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</si>
  <si>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</si>
  <si>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inyectivas, biyectivas e inversas</t>
  </si>
  <si>
    <t>MA_10_01_COREC110</t>
  </si>
  <si>
    <t>Ilustración</t>
  </si>
  <si>
    <t>Imagen en descripcion</t>
  </si>
  <si>
    <t>imagen de la ficha del estudiante</t>
  </si>
  <si>
    <t>imagen del contenido del interactivo. Grafica de la funcion y=3x</t>
  </si>
  <si>
    <t>imagen del contenido del interactivo. Grafica de la funcion y=x^3</t>
  </si>
  <si>
    <t>imagen del contenido del interactivo. Grafica de la funcion y=x^3 -4x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</si>
</sst>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10</xdr:col>
      <xdr:colOff>95250</xdr:colOff>
      <xdr:row>9</xdr:row>
      <xdr:rowOff>190499</xdr:rowOff>
    </xdr:from>
    <xdr:to>
      <xdr:col>10</xdr:col>
      <xdr:colOff>2474201</xdr:colOff>
      <xdr:row>9</xdr:row>
      <xdr:rowOff>2430362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46500" y="2333624"/>
          <a:ext cx="2371013" cy="2239863"/>
        </a:xfrm>
        <a:prstGeom prst="rect">
          <a:avLst/>
        </a:prstGeom>
      </xdr:spPr>
    </xdr:pic>
    <xdr:clientData/>
  </xdr:twoCellAnchor>
  <xdr:twoCellAnchor editAs="oneCell">
    <xdr:from>
      <xdr:col>10</xdr:col>
      <xdr:colOff>79375</xdr:colOff>
      <xdr:row>10</xdr:row>
      <xdr:rowOff>63499</xdr:rowOff>
    </xdr:from>
    <xdr:to>
      <xdr:col>10</xdr:col>
      <xdr:colOff>2791623</xdr:colOff>
      <xdr:row>10</xdr:row>
      <xdr:rowOff>3051762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430625" y="4952999"/>
          <a:ext cx="2704310" cy="2988263"/>
        </a:xfrm>
        <a:prstGeom prst="rect">
          <a:avLst/>
        </a:prstGeom>
      </xdr:spPr>
    </xdr:pic>
    <xdr:clientData/>
  </xdr:twoCellAnchor>
  <xdr:twoCellAnchor editAs="oneCell">
    <xdr:from>
      <xdr:col>10</xdr:col>
      <xdr:colOff>47626</xdr:colOff>
      <xdr:row>11</xdr:row>
      <xdr:rowOff>95250</xdr:rowOff>
    </xdr:from>
    <xdr:to>
      <xdr:col>10</xdr:col>
      <xdr:colOff>3000376</xdr:colOff>
      <xdr:row>11</xdr:row>
      <xdr:rowOff>3677448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430626" y="8310563"/>
          <a:ext cx="2952750" cy="3582198"/>
        </a:xfrm>
        <a:prstGeom prst="rect">
          <a:avLst/>
        </a:prstGeom>
      </xdr:spPr>
    </xdr:pic>
    <xdr:clientData/>
  </xdr:twoCellAnchor>
  <xdr:twoCellAnchor editAs="oneCell">
    <xdr:from>
      <xdr:col>10</xdr:col>
      <xdr:colOff>285750</xdr:colOff>
      <xdr:row>12</xdr:row>
      <xdr:rowOff>119063</xdr:rowOff>
    </xdr:from>
    <xdr:to>
      <xdr:col>10</xdr:col>
      <xdr:colOff>2867025</xdr:colOff>
      <xdr:row>12</xdr:row>
      <xdr:rowOff>2557463</xdr:rowOff>
    </xdr:to>
    <xdr:pic>
      <xdr:nvPicPr>
        <xdr:cNvPr id="10" name="Imagen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668750" y="12239626"/>
          <a:ext cx="2581275" cy="243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E14" sqref="E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2.125" style="15" customWidth="1"/>
    <col min="12" max="12" width="20.375" style="2" hidden="1" customWidth="1"/>
    <col min="13" max="13" width="14.5" style="2" hidden="1" customWidth="1"/>
    <col min="14" max="14" width="10.875" style="2" hidden="1" customWidth="1"/>
    <col min="15" max="15" width="28.12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216.75" customHeight="1" x14ac:dyDescent="0.25">
      <c r="A10" s="12" t="str">
        <f>IF(OR(B10&lt;&gt;"",J10&lt;&gt;""),"IMG01","")</f>
        <v>IMG01</v>
      </c>
      <c r="B10" s="62" t="s">
        <v>190</v>
      </c>
      <c r="C10" s="20" t="str">
        <f t="shared" ref="C10:C41" si="0">IF(OR(B10&lt;&gt;"",J10&lt;&gt;""),IF($G$4="Recurso",CONCATENATE($G$4," ",$G$5),$G$4),"")</f>
        <v>Recurso F10</v>
      </c>
      <c r="D10" s="63" t="s">
        <v>189</v>
      </c>
      <c r="E10" s="63" t="s">
        <v>155</v>
      </c>
      <c r="F10" s="13" t="str">
        <f t="shared" ref="F10" ca="1" si="1">IF(OR(B10&lt;&gt;"",J10&lt;&gt;""),CONCATENATE($C$7,"_",$A10,IF($G$4="Cuaderno de Estudio","_small",CONCATENATE(IF(I10="","","n"),IF(LEFT($G$5,1)="F",".jpg",".png")))),"")</f>
        <v>MA_10_01_COREC110_IMG01.jpg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261.75" customHeight="1" x14ac:dyDescent="0.25">
      <c r="A11" s="12" t="str">
        <f t="shared" ref="A11:A18" si="3">IF(OR(B11&lt;&gt;"",J11&lt;&gt;""),CONCATENATE(LEFT(A10,3),IF(MID(A10,4,2)+1&lt;10,CONCATENATE("0",MID(A10,4,2)+1))),"")</f>
        <v>IMG02</v>
      </c>
      <c r="B11" s="62" t="s">
        <v>190</v>
      </c>
      <c r="C11" s="20" t="str">
        <f t="shared" si="0"/>
        <v>Recurso F10</v>
      </c>
      <c r="D11" s="63" t="s">
        <v>189</v>
      </c>
      <c r="E11" s="63" t="s">
        <v>155</v>
      </c>
      <c r="F11" s="13" t="str">
        <f t="shared" ref="F11:F74" ca="1" si="4">IF(OR(B11&lt;&gt;"",J11&lt;&gt;""),CONCATENATE($C$7,"_",$A11,IF($G$4="Cuaderno de Estudio","_small",CONCATENATE(IF(I11="","","n"),IF(LEFT($G$5,1)="F",".jpg",".png")))),"")</f>
        <v>MA_10_01_COREC110_IMG02.jpg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c r="O11" s="2" t="str">
        <f>'Definición técnica de imagenes'!A13</f>
        <v>M101</v>
      </c>
    </row>
    <row r="12" spans="1:16" s="11" customFormat="1" ht="308.25" customHeight="1" x14ac:dyDescent="0.25">
      <c r="A12" s="12" t="str">
        <f t="shared" si="3"/>
        <v>IMG03</v>
      </c>
      <c r="B12" s="62" t="s">
        <v>190</v>
      </c>
      <c r="C12" s="20" t="str">
        <f t="shared" si="0"/>
        <v>Recurso F10</v>
      </c>
      <c r="D12" s="63" t="s">
        <v>189</v>
      </c>
      <c r="E12" s="63" t="s">
        <v>155</v>
      </c>
      <c r="F12" s="13" t="str">
        <f t="shared" ca="1" si="4"/>
        <v>MA_10_01_COREC110_IMG03.jpg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ht="217.5" customHeight="1" x14ac:dyDescent="0.25">
      <c r="A13" s="12" t="str">
        <f t="shared" si="3"/>
        <v>IMG04</v>
      </c>
      <c r="B13" s="62" t="s">
        <v>190</v>
      </c>
      <c r="C13" s="20" t="str">
        <f t="shared" si="0"/>
        <v>Recurso F10</v>
      </c>
      <c r="D13" s="63" t="s">
        <v>189</v>
      </c>
      <c r="E13" s="63" t="s">
        <v>155</v>
      </c>
      <c r="F13" s="13" t="str">
        <f t="shared" ca="1" si="4"/>
        <v>MA_10_01_COREC110_IMG04.jpg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191</v>
      </c>
      <c r="K13" s="64"/>
      <c r="O13" s="2" t="str">
        <f>'Definición técnica de imagenes'!A19</f>
        <v>F4</v>
      </c>
    </row>
    <row r="14" spans="1:16" s="11" customFormat="1" ht="138.7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ht="138.7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13.2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81.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77.2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2016-06-29T23:25:00Z</dcterms:modified>
</cp:coreProperties>
</file>