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codeName="ThisWorkbook" autoCompressPictures="0"/>
  <workbookProtection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24519"/>
</workbook>
</file>

<file path=xl/calcChain.xml><?xml version="1.0" encoding="utf-8"?>
<calcChain xmlns="http://schemas.openxmlformats.org/spreadsheetml/2006/main">
  <c r="O13" i="1"/>
  <c r="O14"/>
  <c r="O15"/>
  <c r="O16"/>
  <c r="O17"/>
  <c r="O18"/>
  <c r="O19"/>
  <c r="O20"/>
  <c r="O21"/>
  <c r="O22"/>
  <c r="O23"/>
  <c r="O24"/>
  <c r="O12"/>
  <c r="O3"/>
  <c r="O4"/>
  <c r="O5"/>
  <c r="O6"/>
  <c r="O7"/>
  <c r="O8"/>
  <c r="O9"/>
  <c r="O10"/>
  <c r="O11"/>
  <c r="O2"/>
  <c r="I11" l="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F53" s="1"/>
  <c r="G53" s="1"/>
  <c r="I54"/>
  <c r="F54" s="1"/>
  <c r="G54" s="1"/>
  <c r="I55"/>
  <c r="H55" s="1"/>
  <c r="I56"/>
  <c r="F56" s="1"/>
  <c r="G56" s="1"/>
  <c r="I57"/>
  <c r="H57" s="1"/>
  <c r="I58"/>
  <c r="F58" s="1"/>
  <c r="G58" s="1"/>
  <c r="I59"/>
  <c r="H59" s="1"/>
  <c r="I60"/>
  <c r="F60" s="1"/>
  <c r="G60" s="1"/>
  <c r="I61"/>
  <c r="H61" s="1"/>
  <c r="I62"/>
  <c r="F62" s="1"/>
  <c r="G62" s="1"/>
  <c r="F63"/>
  <c r="G63" s="1"/>
  <c r="I63"/>
  <c r="H63" s="1"/>
  <c r="F64"/>
  <c r="G64" s="1"/>
  <c r="I64"/>
  <c r="H64" s="1"/>
  <c r="F65"/>
  <c r="G65" s="1"/>
  <c r="I65"/>
  <c r="H65" s="1"/>
  <c r="F66"/>
  <c r="G66" s="1"/>
  <c r="I66"/>
  <c r="H66" s="1"/>
  <c r="F67"/>
  <c r="G67" s="1"/>
  <c r="I67"/>
  <c r="H67" s="1"/>
  <c r="F68"/>
  <c r="G68" s="1"/>
  <c r="I68"/>
  <c r="H68" s="1"/>
  <c r="F69"/>
  <c r="G69" s="1"/>
  <c r="I69"/>
  <c r="H69" s="1"/>
  <c r="F70"/>
  <c r="G70" s="1"/>
  <c r="I70"/>
  <c r="H70" s="1"/>
  <c r="F71"/>
  <c r="G71" s="1"/>
  <c r="I71"/>
  <c r="H71" s="1"/>
  <c r="F72"/>
  <c r="G72" s="1"/>
  <c r="I72"/>
  <c r="H72" s="1"/>
  <c r="F73"/>
  <c r="G73" s="1"/>
  <c r="I73"/>
  <c r="H73" s="1"/>
  <c r="F74"/>
  <c r="G74" s="1"/>
  <c r="I74"/>
  <c r="H74" s="1"/>
  <c r="F75"/>
  <c r="G75" s="1"/>
  <c r="I75"/>
  <c r="H75" s="1"/>
  <c r="F76"/>
  <c r="G76" s="1"/>
  <c r="I76"/>
  <c r="H76" s="1"/>
  <c r="F77"/>
  <c r="G77" s="1"/>
  <c r="I77"/>
  <c r="H77" s="1"/>
  <c r="F78"/>
  <c r="G78" s="1"/>
  <c r="I78"/>
  <c r="H78" s="1"/>
  <c r="F79"/>
  <c r="G79" s="1"/>
  <c r="I79"/>
  <c r="H79" s="1"/>
  <c r="F80"/>
  <c r="G80" s="1"/>
  <c r="I80"/>
  <c r="H80" s="1"/>
  <c r="F81"/>
  <c r="G81" s="1"/>
  <c r="I81"/>
  <c r="H81" s="1"/>
  <c r="F82"/>
  <c r="G82" s="1"/>
  <c r="I82"/>
  <c r="H82" s="1"/>
  <c r="F83"/>
  <c r="G83" s="1"/>
  <c r="I83"/>
  <c r="H83" s="1"/>
  <c r="F84"/>
  <c r="G84" s="1"/>
  <c r="I84"/>
  <c r="H84" s="1"/>
  <c r="F85"/>
  <c r="G85" s="1"/>
  <c r="I85"/>
  <c r="H85" s="1"/>
  <c r="F86"/>
  <c r="G86" s="1"/>
  <c r="I86"/>
  <c r="H86" s="1"/>
  <c r="F87"/>
  <c r="G87" s="1"/>
  <c r="I87"/>
  <c r="H87" s="1"/>
  <c r="F88"/>
  <c r="G88" s="1"/>
  <c r="I88"/>
  <c r="H88" s="1"/>
  <c r="F89"/>
  <c r="G89" s="1"/>
  <c r="I89"/>
  <c r="H89" s="1"/>
  <c r="F90"/>
  <c r="G90" s="1"/>
  <c r="I90"/>
  <c r="H90" s="1"/>
  <c r="F91"/>
  <c r="G91" s="1"/>
  <c r="I91"/>
  <c r="H91" s="1"/>
  <c r="F92"/>
  <c r="G92" s="1"/>
  <c r="I92"/>
  <c r="H92" s="1"/>
  <c r="F93"/>
  <c r="G93" s="1"/>
  <c r="I93"/>
  <c r="H93" s="1"/>
  <c r="F94"/>
  <c r="G94" s="1"/>
  <c r="I94"/>
  <c r="H94" s="1"/>
  <c r="F95"/>
  <c r="G95" s="1"/>
  <c r="I95"/>
  <c r="H95" s="1"/>
  <c r="F96"/>
  <c r="G96" s="1"/>
  <c r="I96"/>
  <c r="H96" s="1"/>
  <c r="F97"/>
  <c r="G97" s="1"/>
  <c r="I97"/>
  <c r="H97" s="1"/>
  <c r="F98"/>
  <c r="G98" s="1"/>
  <c r="I98"/>
  <c r="H98" s="1"/>
  <c r="F99"/>
  <c r="G99" s="1"/>
  <c r="I99"/>
  <c r="H99" s="1"/>
  <c r="F100"/>
  <c r="G100" s="1"/>
  <c r="I100"/>
  <c r="H100" s="1"/>
  <c r="F101"/>
  <c r="G101" s="1"/>
  <c r="I101"/>
  <c r="H101" s="1"/>
  <c r="F102"/>
  <c r="G102" s="1"/>
  <c r="I102"/>
  <c r="H102" s="1"/>
  <c r="F103"/>
  <c r="G103" s="1"/>
  <c r="I103"/>
  <c r="H103" s="1"/>
  <c r="F104"/>
  <c r="G104" s="1"/>
  <c r="I104"/>
  <c r="H104" s="1"/>
  <c r="F105"/>
  <c r="G105" s="1"/>
  <c r="I105"/>
  <c r="H105" s="1"/>
  <c r="F106"/>
  <c r="G106" s="1"/>
  <c r="I106"/>
  <c r="H106" s="1"/>
  <c r="F107"/>
  <c r="G107" s="1"/>
  <c r="I107"/>
  <c r="H107" s="1"/>
  <c r="F108"/>
  <c r="G108" s="1"/>
  <c r="I108"/>
  <c r="H108" s="1"/>
  <c r="H56" l="1"/>
  <c r="H60"/>
  <c r="H62"/>
  <c r="H58"/>
  <c r="H54"/>
  <c r="F61"/>
  <c r="G61" s="1"/>
  <c r="F59"/>
  <c r="G59" s="1"/>
  <c r="F57"/>
  <c r="G57" s="1"/>
  <c r="F55"/>
  <c r="G55" s="1"/>
  <c r="H53"/>
  <c r="F52"/>
  <c r="G52" s="1"/>
  <c r="H52"/>
  <c r="F51"/>
  <c r="G51" s="1"/>
  <c r="H51"/>
  <c r="F50"/>
  <c r="G50" s="1"/>
  <c r="H50"/>
  <c r="F49"/>
  <c r="G49" s="1"/>
  <c r="H49"/>
  <c r="F48"/>
  <c r="G48" s="1"/>
  <c r="H48"/>
  <c r="F47"/>
  <c r="G47" s="1"/>
  <c r="H47"/>
  <c r="F46"/>
  <c r="G46" s="1"/>
  <c r="H46"/>
  <c r="F45"/>
  <c r="G45" s="1"/>
  <c r="H45"/>
  <c r="F44"/>
  <c r="G44" s="1"/>
  <c r="H44"/>
  <c r="F43"/>
  <c r="G43" s="1"/>
  <c r="H43"/>
  <c r="F42"/>
  <c r="G42" s="1"/>
  <c r="H42"/>
  <c r="F41"/>
  <c r="G41" s="1"/>
  <c r="H41"/>
  <c r="F40"/>
  <c r="G40" s="1"/>
  <c r="H40"/>
  <c r="F39"/>
  <c r="G39" s="1"/>
  <c r="H39"/>
  <c r="F38"/>
  <c r="G38" s="1"/>
  <c r="H38"/>
  <c r="F37"/>
  <c r="G37" s="1"/>
  <c r="H37"/>
  <c r="F36"/>
  <c r="G36" s="1"/>
  <c r="H36"/>
  <c r="F35"/>
  <c r="G35" s="1"/>
  <c r="H35"/>
  <c r="F34"/>
  <c r="G34" s="1"/>
  <c r="H34"/>
  <c r="F33"/>
  <c r="G33" s="1"/>
  <c r="H33"/>
  <c r="F32"/>
  <c r="G32" s="1"/>
  <c r="H32"/>
  <c r="F31"/>
  <c r="G31" s="1"/>
  <c r="H31"/>
  <c r="F30"/>
  <c r="G30" s="1"/>
  <c r="H30"/>
  <c r="F29"/>
  <c r="G29" s="1"/>
  <c r="H29"/>
  <c r="F28"/>
  <c r="G28" s="1"/>
  <c r="H28"/>
  <c r="F27"/>
  <c r="G27" s="1"/>
  <c r="H27"/>
  <c r="F26"/>
  <c r="G26" s="1"/>
  <c r="H26"/>
  <c r="F25"/>
  <c r="G25" s="1"/>
  <c r="H25"/>
  <c r="F24"/>
  <c r="G24" s="1"/>
  <c r="H24"/>
  <c r="F23"/>
  <c r="G23" s="1"/>
  <c r="H23"/>
  <c r="F22"/>
  <c r="G22" s="1"/>
  <c r="H22"/>
  <c r="F21"/>
  <c r="G21" s="1"/>
  <c r="H21"/>
  <c r="F20"/>
  <c r="G20" s="1"/>
  <c r="H20"/>
  <c r="F19"/>
  <c r="G19" s="1"/>
  <c r="H19"/>
  <c r="F18"/>
  <c r="G18" s="1"/>
  <c r="H18"/>
  <c r="F17"/>
  <c r="G17" s="1"/>
  <c r="H17"/>
  <c r="F16"/>
  <c r="G16" s="1"/>
  <c r="H16"/>
  <c r="F15"/>
  <c r="G15" s="1"/>
  <c r="H15"/>
  <c r="F14"/>
  <c r="G14" s="1"/>
  <c r="H14"/>
  <c r="K45" i="2"/>
  <c r="J21"/>
  <c r="I21"/>
  <c r="H21"/>
  <c r="D18"/>
  <c r="D17"/>
  <c r="D7"/>
  <c r="D5"/>
  <c r="C108" i="1"/>
  <c r="A108"/>
  <c r="C107"/>
  <c r="A107"/>
  <c r="C106"/>
  <c r="A106"/>
  <c r="C105"/>
  <c r="A105"/>
  <c r="C104"/>
  <c r="A104"/>
  <c r="C103"/>
  <c r="A103"/>
  <c r="C102"/>
  <c r="A102"/>
  <c r="C101"/>
  <c r="A101"/>
  <c r="C100"/>
  <c r="A100"/>
  <c r="C99"/>
  <c r="A99"/>
  <c r="C98"/>
  <c r="A98"/>
  <c r="C97"/>
  <c r="A97"/>
  <c r="C96"/>
  <c r="A96"/>
  <c r="C95"/>
  <c r="A95"/>
  <c r="C94"/>
  <c r="A94"/>
  <c r="C93"/>
  <c r="A93"/>
  <c r="C92"/>
  <c r="A92"/>
  <c r="C91"/>
  <c r="A91"/>
  <c r="C90"/>
  <c r="A90"/>
  <c r="C89"/>
  <c r="A89"/>
  <c r="C88"/>
  <c r="A88"/>
  <c r="C87"/>
  <c r="A87"/>
  <c r="C86"/>
  <c r="A86"/>
  <c r="C85"/>
  <c r="A85"/>
  <c r="C84"/>
  <c r="A84"/>
  <c r="C83"/>
  <c r="A83"/>
  <c r="C82"/>
  <c r="A82"/>
  <c r="C81"/>
  <c r="A81"/>
  <c r="C80"/>
  <c r="A80"/>
  <c r="C79"/>
  <c r="A79"/>
  <c r="C78"/>
  <c r="A78"/>
  <c r="C77"/>
  <c r="A77"/>
  <c r="C76"/>
  <c r="A76"/>
  <c r="C75"/>
  <c r="A75"/>
  <c r="C74"/>
  <c r="A74"/>
  <c r="C73"/>
  <c r="A73"/>
  <c r="C72"/>
  <c r="A72"/>
  <c r="C71"/>
  <c r="A71"/>
  <c r="C70"/>
  <c r="A70"/>
  <c r="C69"/>
  <c r="A69"/>
  <c r="C68"/>
  <c r="A68"/>
  <c r="C67"/>
  <c r="A67"/>
  <c r="C66"/>
  <c r="A66"/>
  <c r="C65"/>
  <c r="A65"/>
  <c r="C64"/>
  <c r="A64"/>
  <c r="C63"/>
  <c r="A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I10"/>
  <c r="C10"/>
  <c r="A10"/>
  <c r="A11" s="1"/>
  <c r="M8"/>
  <c r="M7"/>
  <c r="M6"/>
  <c r="M5"/>
  <c r="F5"/>
  <c r="M4"/>
  <c r="M3"/>
  <c r="M2"/>
  <c r="M1"/>
  <c r="E9" s="1"/>
  <c r="A12" l="1"/>
  <c r="H11"/>
  <c r="F11"/>
  <c r="G11" s="1"/>
  <c r="H10"/>
  <c r="A13"/>
  <c r="F10"/>
  <c r="G10" s="1"/>
  <c r="F13" l="1"/>
  <c r="G13" s="1"/>
  <c r="H13"/>
  <c r="F12"/>
  <c r="G12" s="1"/>
  <c r="H12"/>
  <c r="A14"/>
  <c r="A15" l="1"/>
  <c r="A16" l="1"/>
  <c r="A17" l="1"/>
  <c r="A18" l="1"/>
  <c r="A19" l="1"/>
  <c r="A20" l="1"/>
  <c r="A21" l="1"/>
  <c r="A22" l="1"/>
  <c r="A23" l="1"/>
  <c r="A24" l="1"/>
  <c r="A25" l="1"/>
  <c r="A26" l="1"/>
  <c r="A27" l="1"/>
  <c r="A28" l="1"/>
  <c r="A29" l="1"/>
  <c r="A30" l="1"/>
  <c r="A31" l="1"/>
  <c r="A32" l="1"/>
  <c r="A33" l="1"/>
  <c r="A34" l="1"/>
  <c r="A35" l="1"/>
  <c r="A36" l="1"/>
  <c r="A37" l="1"/>
  <c r="A38" l="1"/>
  <c r="A39" l="1"/>
  <c r="A40" l="1"/>
  <c r="A41" l="1"/>
  <c r="A42" l="1"/>
  <c r="A43" l="1"/>
  <c r="A44" l="1"/>
  <c r="A45" l="1"/>
  <c r="A46" l="1"/>
  <c r="A47" l="1"/>
  <c r="A48" l="1"/>
  <c r="A49" l="1"/>
  <c r="A50" l="1"/>
  <c r="A51" l="1"/>
  <c r="A52" l="1"/>
  <c r="A53" l="1"/>
  <c r="A54" l="1"/>
  <c r="A55" l="1"/>
  <c r="A56" l="1"/>
  <c r="A57" l="1"/>
  <c r="A58" l="1"/>
  <c r="A59" l="1"/>
  <c r="A60" l="1"/>
  <c r="A61" l="1"/>
  <c r="A62" l="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<sst xmlns="http://schemas.openxmlformats.org/spreadsheetml/2006/main" count="376" uniqueCount="195">
  <si>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</si>
  <si>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</si>
  <si>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</si>
  <si>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</si>
  <si>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</si>
  <si>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</si>
  <si>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</si>
  <si>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</si>
  <si>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</si>
  <si>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</si>
  <si>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</si>
  <si>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</si>
  <si>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</si>
  <si>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</si>
  <si>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</si>
  <si>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</si>
  <si>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</si>
  <si>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</si>
  <si>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</si>
  <si>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</si>
  <si>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</si>
  <si>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</si>
  <si>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</si>
  <si>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</si>
  <si>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</si>
  <si>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</si>
  <si>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</si>
  <si>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</si>
  <si>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</si>
  <si>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</si>
  <si>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</si>
  <si>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</si>
  <si>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</si>
  <si>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</si>
  <si>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</si>
  <si>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</si>
  <si>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</si>
  <si>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</si>
  <si>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</si>
  <si>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</si>
  <si>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</si>
  <si>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</si>
  <si>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</si>
  <si>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</si>
  <si>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</si>
  <si>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</si>
  <si>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</si>
  <si>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</si>
  <si>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</si>
  <si>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</si>
  <si>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</si>
  <si>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</si>
  <si>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</si>
  <si>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</si>
  <si>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</si>
  <si>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</si>
  <si>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</si>
  <si>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</si>
  <si>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</si>
  <si>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</si>
  <si>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</si>
  <si>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</si>
  <si>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</si>
  <si>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</si>
  <si>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</si>
  <si>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</si>
  <si>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</si>
  <si>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</si>
  <si>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</si>
  <si>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</si>
  <si>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</si>
  <si>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</si>
  <si>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</si>
  <si>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</si>
  <si>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</si>
  <si>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</si>
  <si>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</si>
  <si>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</si>
  <si>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</si>
  <si>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</si>
  <si>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</si>
  <si>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</si>
  <si>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</si>
  <si>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</si>
  <si>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</si>
  <si>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</si>
  <si>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</si>
  <si>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</si>
  <si>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</si>
  <si>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</si>
  <si>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</si>
  <si>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</si>
  <si>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</si>
  <si>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</si>
  <si>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</si>
  <si>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</si>
  <si>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</si>
  <si>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</si>
  <si>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</si>
  <si>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</si>
  <si>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</si>
  <si>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</si>
  <si>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</si>
  <si>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</si>
  <si>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</si>
  <si>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</si>
  <si>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</si>
  <si>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</si>
  <si>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</si>
  <si>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</si>
  <si>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</si>
  <si>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</si>
  <si>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</si>
  <si>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</si>
  <si>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</si>
  <si>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</si>
  <si>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</si>
  <si>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</si>
  <si>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</si>
  <si>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</si>
  <si>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</si>
  <si>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</si>
  <si>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</si>
  <si>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</si>
  <si>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</si>
  <si>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</si>
  <si>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</si>
  <si>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</si>
  <si>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</si>
  <si>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</si>
  <si>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</si>
  <si>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</si>
  <si>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</si>
  <si>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</si>
  <si>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</si>
  <si>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</si>
  <si>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</si>
  <si>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</si>
  <si>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</si>
  <si>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</si>
  <si>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</si>
  <si>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</si>
  <si>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</si>
  <si>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</si>
  <si>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</si>
  <si>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</si>
  <si>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</si>
  <si>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</si>
  <si>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</si>
  <si>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</si>
  <si>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</si>
  <si>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</si>
  <si>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</si>
  <si>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</si>
  <si>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</si>
  <si>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</si>
  <si>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</si>
  <si>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</si>
  <si>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</si>
  <si>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</si>
  <si>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</si>
  <si>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</si>
  <si>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</si>
  <si>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</si>
  <si>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</si>
  <si>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</si>
  <si>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</si>
  <si>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</si>
  <si>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</si>
  <si>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</si>
  <si>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</si>
  <si>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</si>
  <si>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</si>
  <si>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</si>
  <si>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</si>
  <si>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</si>
  <si>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</si>
  <si>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</si>
  <si>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</si>
  <si>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</si>
  <si>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</si>
  <si>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</si>
  <si>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</si>
  <si>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</si>
  <si>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</si>
  <si>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</si>
  <si>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</si>
  <si>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Multiplicación de números enteros</t>
  </si>
  <si>
    <t xml:space="preserve">Diana Velásquez </t>
  </si>
  <si>
    <t>MA_07_02_CO</t>
  </si>
  <si>
    <t>Ilustración</t>
  </si>
  <si>
    <t>Imagen de un submarino</t>
  </si>
  <si>
    <t>Dinero Colombiano</t>
  </si>
  <si>
    <t>Caminante</t>
  </si>
  <si>
    <t>Colección de libros</t>
  </si>
</sst>
</file>

<file path=xl/styles.xml><?xml version="1.0" encoding="utf-8"?>
<styleSheet xmlns="http://schemas.openxmlformats.org/spreadsheetml/2006/main">
  <numFmts count="1">
    <numFmt numFmtId="164" formatCode="[$-F800]dddd\,\ mmmm\ dd\,\ yyyy"/>
  </numFmts>
  <fonts count="24">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293708</xdr:colOff>
      <xdr:row>10</xdr:row>
      <xdr:rowOff>246062</xdr:rowOff>
    </xdr:from>
    <xdr:to>
      <xdr:col>10</xdr:col>
      <xdr:colOff>1371600</xdr:colOff>
      <xdr:row>10</xdr:row>
      <xdr:rowOff>1149096</xdr:rowOff>
    </xdr:to>
    <xdr:pic>
      <xdr:nvPicPr>
        <xdr:cNvPr id="2" name="1 Imagen" descr="stock-photo-colombian-peso-bills-background-295720781.jpg"/>
        <xdr:cNvPicPr>
          <a:picLocks noChangeAspect="1"/>
        </xdr:cNvPicPr>
      </xdr:nvPicPr>
      <xdr:blipFill>
        <a:blip xmlns:r="http://schemas.openxmlformats.org/officeDocument/2006/relationships" r:embed="rId1"/>
        <a:stretch>
          <a:fillRect/>
        </a:stretch>
      </xdr:blipFill>
      <xdr:spPr>
        <a:xfrm>
          <a:off x="16017896" y="2921000"/>
          <a:ext cx="1077892" cy="903034"/>
        </a:xfrm>
        <a:prstGeom prst="rect">
          <a:avLst/>
        </a:prstGeom>
      </xdr:spPr>
    </xdr:pic>
    <xdr:clientData/>
  </xdr:twoCellAnchor>
  <xdr:twoCellAnchor editAs="oneCell">
    <xdr:from>
      <xdr:col>10</xdr:col>
      <xdr:colOff>238124</xdr:colOff>
      <xdr:row>9</xdr:row>
      <xdr:rowOff>0</xdr:rowOff>
    </xdr:from>
    <xdr:to>
      <xdr:col>10</xdr:col>
      <xdr:colOff>1371599</xdr:colOff>
      <xdr:row>9</xdr:row>
      <xdr:rowOff>803508</xdr:rowOff>
    </xdr:to>
    <xdr:pic>
      <xdr:nvPicPr>
        <xdr:cNvPr id="3" name="2 Imagen" descr="stock-photo-submarine-arriving-at-port-126850592.jpg"/>
        <xdr:cNvPicPr>
          <a:picLocks noChangeAspect="1"/>
        </xdr:cNvPicPr>
      </xdr:nvPicPr>
      <xdr:blipFill>
        <a:blip xmlns:r="http://schemas.openxmlformats.org/officeDocument/2006/relationships" r:embed="rId2"/>
        <a:stretch>
          <a:fillRect/>
        </a:stretch>
      </xdr:blipFill>
      <xdr:spPr>
        <a:xfrm>
          <a:off x="15962312" y="2119313"/>
          <a:ext cx="1133475" cy="803508"/>
        </a:xfrm>
        <a:prstGeom prst="rect">
          <a:avLst/>
        </a:prstGeom>
      </xdr:spPr>
    </xdr:pic>
    <xdr:clientData/>
  </xdr:twoCellAnchor>
  <xdr:twoCellAnchor editAs="oneCell">
    <xdr:from>
      <xdr:col>10</xdr:col>
      <xdr:colOff>0</xdr:colOff>
      <xdr:row>11</xdr:row>
      <xdr:rowOff>0</xdr:rowOff>
    </xdr:from>
    <xdr:to>
      <xdr:col>10</xdr:col>
      <xdr:colOff>1127125</xdr:colOff>
      <xdr:row>11</xdr:row>
      <xdr:rowOff>801511</xdr:rowOff>
    </xdr:to>
    <xdr:pic>
      <xdr:nvPicPr>
        <xdr:cNvPr id="4" name="3 Imagen" descr="stock-photo-travelers-in-the-mountains-sport-lifestyle-travel-concept-260930126.jpg"/>
        <xdr:cNvPicPr>
          <a:picLocks noChangeAspect="1"/>
        </xdr:cNvPicPr>
      </xdr:nvPicPr>
      <xdr:blipFill>
        <a:blip xmlns:r="http://schemas.openxmlformats.org/officeDocument/2006/relationships" r:embed="rId3"/>
        <a:stretch>
          <a:fillRect/>
        </a:stretch>
      </xdr:blipFill>
      <xdr:spPr>
        <a:xfrm>
          <a:off x="15724188" y="4206875"/>
          <a:ext cx="1127125" cy="801511"/>
        </a:xfrm>
        <a:prstGeom prst="rect">
          <a:avLst/>
        </a:prstGeom>
      </xdr:spPr>
    </xdr:pic>
    <xdr:clientData/>
  </xdr:twoCellAnchor>
  <xdr:twoCellAnchor editAs="oneCell">
    <xdr:from>
      <xdr:col>10</xdr:col>
      <xdr:colOff>587375</xdr:colOff>
      <xdr:row>12</xdr:row>
      <xdr:rowOff>31750</xdr:rowOff>
    </xdr:from>
    <xdr:to>
      <xdr:col>10</xdr:col>
      <xdr:colOff>1508125</xdr:colOff>
      <xdr:row>12</xdr:row>
      <xdr:rowOff>709013</xdr:rowOff>
    </xdr:to>
    <xdr:pic>
      <xdr:nvPicPr>
        <xdr:cNvPr id="5" name="4 Imagen" descr="stock-photo-books-on-antiques-fair-171434540.jpg"/>
        <xdr:cNvPicPr>
          <a:picLocks noChangeAspect="1"/>
        </xdr:cNvPicPr>
      </xdr:nvPicPr>
      <xdr:blipFill>
        <a:blip xmlns:r="http://schemas.openxmlformats.org/officeDocument/2006/relationships" r:embed="rId4"/>
        <a:stretch>
          <a:fillRect/>
        </a:stretch>
      </xdr:blipFill>
      <xdr:spPr>
        <a:xfrm>
          <a:off x="16311563" y="5048250"/>
          <a:ext cx="920750" cy="6772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topLeftCell="G1" zoomScale="120" zoomScaleNormal="120" zoomScalePageLayoutView="140" workbookViewId="0">
      <pane ySplit="9" topLeftCell="A12" activePane="bottomLeft" state="frozen"/>
      <selection pane="bottomLeft" activeCell="J13" sqref="J13"/>
    </sheetView>
  </sheetViews>
  <sheetFormatPr baseColWidth="10" defaultColWidth="10.875" defaultRowHeight="13.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26.3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c r="A1" s="1"/>
      <c r="B1" s="1"/>
      <c r="C1" s="1"/>
      <c r="D1" s="1"/>
      <c r="F1" s="1"/>
      <c r="G1" s="1"/>
      <c r="H1" s="38"/>
      <c r="I1" s="38"/>
      <c r="J1" s="14"/>
      <c r="K1" s="14"/>
      <c r="L1" s="2" t="s">
        <v>5</v>
      </c>
      <c r="M1" s="2" t="str">
        <f>CONCATENATE('Definición técnica de imagenes'!$B$1," ",$G$5)</f>
        <v>Ubicación de la imagen en el recurso M5A</v>
      </c>
    </row>
    <row r="2" spans="1:16" ht="15.7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7</v>
      </c>
      <c r="D3" s="88"/>
      <c r="F3" s="80">
        <v>42235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72" customHeight="1">
      <c r="A10" s="12" t="str">
        <f>IF(OR(B10&lt;&gt;"",J10&lt;&gt;""),"IMG01","")</f>
        <v>IMG01</v>
      </c>
      <c r="B10" s="62">
        <v>126850592</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MA_07_02_CO_IMG01n.png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MA_07_02_CO_IMG01a.png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92.25" customHeight="1">
      <c r="A11" s="12" t="str">
        <f t="shared" ref="A11:A18" si="3">IF(OR(B11&lt;&gt;"",J11&lt;&gt;""),CONCATENATE(LEFT(A10,3),IF(MID(A10,4,2)+1&lt;10,CONCATENATE("0",MID(A10,4,2)+1))),"")</f>
        <v>IMG02</v>
      </c>
      <c r="B11" s="62">
        <v>295720781</v>
      </c>
      <c r="C11" s="20" t="str">
        <f t="shared" si="0"/>
        <v>Recurso M5A</v>
      </c>
      <c r="D11" s="63" t="s">
        <v>190</v>
      </c>
      <c r="E11" s="63" t="s">
        <v>155</v>
      </c>
      <c r="F11" s="13" t="str">
        <f t="shared" ref="F11:F74" ca="1" si="4">IF(OR(B11&lt;&gt;"",J11&lt;&gt;""),CONCATENATE($C$7,"_",$A11,IF($G$4="Cuaderno de Estudio","_small",CONCATENATE(IF(I11="","","n"),IF(LEFT($G$5,1)="F",".jpg",".png")))),"")</f>
        <v>MA_07_02_CO_IMG02n.png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MA_07_02_CO_IMG02a.png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63.75" customHeight="1">
      <c r="A12" s="12" t="str">
        <f t="shared" si="3"/>
        <v>IMG03</v>
      </c>
      <c r="B12" s="62">
        <v>260930126</v>
      </c>
      <c r="C12" s="20" t="str">
        <f t="shared" si="0"/>
        <v>Recurso M5A</v>
      </c>
      <c r="D12" s="63" t="s">
        <v>190</v>
      </c>
      <c r="E12" s="63" t="s">
        <v>155</v>
      </c>
      <c r="F12" s="13" t="str">
        <f t="shared" ca="1" si="4"/>
        <v>MA_07_02_CO_IMG03n.png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MA_07_02_CO_IMG03a.png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57.75" customHeight="1">
      <c r="A13" s="12" t="str">
        <f t="shared" si="3"/>
        <v>IMG04</v>
      </c>
      <c r="B13" s="62">
        <v>171434540</v>
      </c>
      <c r="C13" s="20" t="str">
        <f t="shared" si="0"/>
        <v>Recurso M5A</v>
      </c>
      <c r="D13" s="63" t="s">
        <v>190</v>
      </c>
      <c r="E13" s="63" t="s">
        <v>155</v>
      </c>
      <c r="F13" s="13" t="str">
        <f t="shared" ca="1" si="4"/>
        <v>MA_07_02_CO_IMG04n.png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MA_07_02_CO_IMG04a.png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3"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7" customFormat="1" ht="14.65" customHeight="1">
      <c r="A15" s="75" t="s">
        <v>96</v>
      </c>
      <c r="B15" s="75"/>
      <c r="C15" s="75" t="s">
        <v>97</v>
      </c>
      <c r="D15" s="76" t="s">
        <v>98</v>
      </c>
      <c r="E15" s="75" t="s">
        <v>93</v>
      </c>
      <c r="F15" s="75" t="s">
        <v>117</v>
      </c>
      <c r="G15" s="75"/>
      <c r="H15" s="76" t="s">
        <v>122</v>
      </c>
      <c r="I15" s="75"/>
      <c r="J15" s="77"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2"/>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2"/>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2015-08-20T01:37:39Z</dcterms:modified>
</cp:coreProperties>
</file>