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3. MA_07_08_CO (RECURSOS)\"/>
    </mc:Choice>
  </mc:AlternateContent>
  <workbookProtection lockStructure="1"/>
  <bookViews>
    <workbookView xWindow="0" yWindow="0" windowWidth="19200" windowHeight="8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<sst xmlns="http://schemas.openxmlformats.org/spreadsheetml/2006/main" count="394" uniqueCount="201">
  <si>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</si>
  <si>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</si>
  <si>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</si>
  <si>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</si>
  <si>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</si>
  <si>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</si>
  <si>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</si>
  <si>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</si>
  <si>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</si>
  <si>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</si>
  <si>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</si>
  <si>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</si>
  <si>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</si>
  <si>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</si>
  <si>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</si>
  <si>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</si>
  <si>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</si>
  <si>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</si>
  <si>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</si>
  <si>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</si>
  <si>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</si>
  <si>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</si>
  <si>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</si>
  <si>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</si>
  <si>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</si>
  <si>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</si>
  <si>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</si>
  <si>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</si>
  <si>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</si>
  <si>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</si>
  <si>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</si>
  <si>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</si>
  <si>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</si>
  <si>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</si>
  <si>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</si>
  <si>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</si>
  <si>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</si>
  <si>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</si>
  <si>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</si>
  <si>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</si>
  <si>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</si>
  <si>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</si>
  <si>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</si>
  <si>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</si>
  <si>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</si>
  <si>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</si>
  <si>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</si>
  <si>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</si>
  <si>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</si>
  <si>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</si>
  <si>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</si>
  <si>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</si>
  <si>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</si>
  <si>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</si>
  <si>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</si>
  <si>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</si>
  <si>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</si>
  <si>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</si>
  <si>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</si>
  <si>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</si>
  <si>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</si>
  <si>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</si>
  <si>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</si>
  <si>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</si>
  <si>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</si>
  <si>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</si>
  <si>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</si>
  <si>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</si>
  <si>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</si>
  <si>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</si>
  <si>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</si>
  <si>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</si>
  <si>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</si>
  <si>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</si>
  <si>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</si>
  <si>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</si>
  <si>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</si>
  <si>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</si>
  <si>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</si>
  <si>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</si>
  <si>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</si>
  <si>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</si>
  <si>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</si>
  <si>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</si>
  <si>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</si>
  <si>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</si>
  <si>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</si>
  <si>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</si>
  <si>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</si>
  <si>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</si>
  <si>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</si>
  <si>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</si>
  <si>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</si>
  <si>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</si>
  <si>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</si>
  <si>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</si>
  <si>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</si>
  <si>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</si>
  <si>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</si>
  <si>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</si>
  <si>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</si>
  <si>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</si>
  <si>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</si>
  <si>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</si>
  <si>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</si>
  <si>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</si>
  <si>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</si>
  <si>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</si>
  <si>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</si>
  <si>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</si>
  <si>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</si>
  <si>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</si>
  <si>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</si>
  <si>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</si>
  <si>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</si>
  <si>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</si>
  <si>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</si>
  <si>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</si>
  <si>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</si>
  <si>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</si>
  <si>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</si>
  <si>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</si>
  <si>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</si>
  <si>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</si>
  <si>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</si>
  <si>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</si>
  <si>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</si>
  <si>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</si>
  <si>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</si>
  <si>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</si>
  <si>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</si>
  <si>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</si>
  <si>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</si>
  <si>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</si>
  <si>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</si>
  <si>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</si>
  <si>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</si>
  <si>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</si>
  <si>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</si>
  <si>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</si>
  <si>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</si>
  <si>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</si>
  <si>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</si>
  <si>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</si>
  <si>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</si>
  <si>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</si>
  <si>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</si>
  <si>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</si>
  <si>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</si>
  <si>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</si>
  <si>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</si>
  <si>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</si>
  <si>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</si>
  <si>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</si>
  <si>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</si>
  <si>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</si>
  <si>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</si>
  <si>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</si>
  <si>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</si>
  <si>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</si>
  <si>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</si>
  <si>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</si>
  <si>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</si>
  <si>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</si>
  <si>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</si>
  <si>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</si>
  <si>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</si>
  <si>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</si>
  <si>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</si>
  <si>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</si>
  <si>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</si>
  <si>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</si>
  <si>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</si>
  <si>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</si>
  <si>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</si>
  <si>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</si>
  <si>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</si>
  <si>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</si>
  <si>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</si>
  <si>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</si>
  <si>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</si>
  <si>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</si>
  <si>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</si>
  <si>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</si>
  <si>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</si>
  <si>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</si>
  <si>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</si>
  <si>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MA_07_08_CO_REC50</t>
  </si>
  <si>
    <t>niño comiendo chocolate</t>
  </si>
  <si>
    <t>fotografia de obreros</t>
  </si>
  <si>
    <t>imagen de pantalones</t>
  </si>
  <si>
    <t>imagen de operarios y cajas</t>
  </si>
  <si>
    <t>un par de niños con dinero</t>
  </si>
  <si>
    <t>avion sobrevolando el caribe</t>
  </si>
  <si>
    <t>imagen de tres osos</t>
  </si>
  <si>
    <t>imagen de un subsidio familiar</t>
  </si>
  <si>
    <t>finca dividida por cerca</t>
  </si>
  <si>
    <t>amigos compartiendo pizza</t>
  </si>
  <si>
    <t>Fotografía</t>
  </si>
  <si>
    <t>Las aplicaciones de la proporcionalidad</t>
  </si>
  <si>
    <t>Adriana Ma. Pachon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</si>
</sst>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641350</xdr:rowOff>
        </xdr:from>
        <xdr:to>
          <xdr:col>2</xdr:col>
          <xdr:colOff>1352550</xdr:colOff>
          <xdr:row>15</xdr:row>
          <xdr:rowOff>946150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1346200</xdr:colOff>
          <xdr:row>15</xdr:row>
          <xdr:rowOff>641350</xdr:rowOff>
        </xdr:from>
        <xdr:to>
          <xdr:col>3</xdr:col>
          <xdr:colOff>1104900</xdr:colOff>
          <xdr:row>15</xdr:row>
          <xdr:rowOff>946150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xdr:colOff>
          <xdr:row>15</xdr:row>
          <xdr:rowOff>641350</xdr:rowOff>
        </xdr:from>
        <xdr:to>
          <xdr:col>4</xdr:col>
          <xdr:colOff>1111250</xdr:colOff>
          <xdr:row>15</xdr:row>
          <xdr:rowOff>946150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6350</xdr:colOff>
          <xdr:row>15</xdr:row>
          <xdr:rowOff>641350</xdr:rowOff>
        </xdr:from>
        <xdr:to>
          <xdr:col>5</xdr:col>
          <xdr:colOff>1111250</xdr:colOff>
          <xdr:row>15</xdr:row>
          <xdr:rowOff>946150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6350</xdr:rowOff>
        </xdr:from>
        <xdr:to>
          <xdr:col>2</xdr:col>
          <xdr:colOff>1377950</xdr:colOff>
          <xdr:row>4</xdr:row>
          <xdr:rowOff>311150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1390650</xdr:colOff>
          <xdr:row>4</xdr:row>
          <xdr:rowOff>6350</xdr:rowOff>
        </xdr:from>
        <xdr:to>
          <xdr:col>3</xdr:col>
          <xdr:colOff>1149350</xdr:colOff>
          <xdr:row>4</xdr:row>
          <xdr:rowOff>311150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6350</xdr:rowOff>
        </xdr:from>
        <xdr:to>
          <xdr:col>5</xdr:col>
          <xdr:colOff>6350</xdr:colOff>
          <xdr:row>4</xdr:row>
          <xdr:rowOff>311150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7" activePane="bottomLeft" state="frozen"/>
      <selection pane="bottomLeft" activeCell="C7" sqref="C7"/>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M5A</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7</v>
      </c>
      <c r="D3" s="88"/>
      <c r="F3" s="80">
        <v>42395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199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200</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3.5" customHeight="1" x14ac:dyDescent="0.25">
      <c r="A10" s="12" t="str">
        <f>IF(OR(B10&lt;&gt;"",J10&lt;&gt;""),"IMG01","")</f>
        <v>IMG01</v>
      </c>
      <c r="B10" s="62">
        <v>359075966</v>
      </c>
      <c r="C10" s="20" t="str">
        <f t="shared" ref="C10:C41" si="0">IF(OR(B10&lt;&gt;"",J10&lt;&gt;""),IF($G$4="Recurso",CONCATENATE($G$4," ",$G$5),$G$4),"")</f>
        <v>Recurso M5A</v>
      </c>
      <c r="D10" s="63" t="s">
        <v>198</v>
      </c>
      <c r="E10" s="63" t="s">
        <v>155</v>
      </c>
      <c r="F10" s="13" t="str">
        <f t="shared" ref="F10" ca="1" si="1">IF(OR(B10&lt;&gt;"",J10&lt;&gt;""),CONCATENATE($C$7,"_",$A10,IF($G$4="Cuaderno de Estudio","_small",CONCATENATE(IF(I10="","","n"),IF(LEFT($G$5,1)="F",".jpg",".png")))),"")</f>
        <v>MA_07_08_CO_REC50_IMG01n.png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MA_07_08_CO_REC50_IMG01a.png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98.25" customHeight="1" x14ac:dyDescent="0.25">
      <c r="A11" s="12" t="str">
        <f t="shared" ref="A11:A18" si="3">IF(OR(B11&lt;&gt;"",J11&lt;&gt;""),CONCATENATE(LEFT(A10,3),IF(MID(A10,4,2)+1&lt;10,CONCATENATE("0",MID(A10,4,2)+1))),"")</f>
        <v>IMG02</v>
      </c>
      <c r="B11" s="62">
        <v>247024306</v>
      </c>
      <c r="C11" s="20" t="str">
        <f t="shared" si="0"/>
        <v>Recurso M5A</v>
      </c>
      <c r="D11" s="63" t="s">
        <v>198</v>
      </c>
      <c r="E11" s="63" t="s">
        <v>155</v>
      </c>
      <c r="F11" s="13" t="str">
        <f t="shared" ref="F11:F74" ca="1" si="4">IF(OR(B11&lt;&gt;"",J11&lt;&gt;""),CONCATENATE($C$7,"_",$A11,IF($G$4="Cuaderno de Estudio","_small",CONCATENATE(IF(I11="","","n"),IF(LEFT($G$5,1)="F",".jpg",".png")))),"")</f>
        <v>MA_07_08_CO_REC50_IMG02n.png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MA_07_08_CO_REC50_IMG02a.png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189</v>
      </c>
      <c r="K11" s="65"/>
      <c r="O11" s="2" t="str">
        <f>'Definición técnica de imagenes'!A13</f>
        <v>M101</v>
      </c>
    </row>
    <row r="12" spans="1:16" s="11" customFormat="1" ht="108" customHeight="1" x14ac:dyDescent="0.25">
      <c r="A12" s="12" t="str">
        <f t="shared" si="3"/>
        <v>IMG03</v>
      </c>
      <c r="B12" s="62">
        <v>237909763</v>
      </c>
      <c r="C12" s="20" t="str">
        <f t="shared" si="0"/>
        <v>Recurso M5A</v>
      </c>
      <c r="D12" s="63" t="s">
        <v>198</v>
      </c>
      <c r="E12" s="63" t="s">
        <v>155</v>
      </c>
      <c r="F12" s="13" t="str">
        <f t="shared" ca="1" si="4"/>
        <v>MA_07_08_CO_REC50_IMG03n.png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MA_07_08_CO_REC50_IMG03a.png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190</v>
      </c>
      <c r="K12" s="64"/>
      <c r="O12" s="2" t="str">
        <f>'Definición técnica de imagenes'!A18</f>
        <v>Diaporama F1</v>
      </c>
    </row>
    <row r="13" spans="1:16" s="11" customFormat="1" ht="93" customHeight="1" x14ac:dyDescent="0.25">
      <c r="A13" s="12" t="str">
        <f t="shared" si="3"/>
        <v>IMG04</v>
      </c>
      <c r="B13" s="62">
        <v>278847656</v>
      </c>
      <c r="C13" s="20" t="str">
        <f t="shared" si="0"/>
        <v>Recurso M5A</v>
      </c>
      <c r="D13" s="63" t="s">
        <v>198</v>
      </c>
      <c r="E13" s="63" t="s">
        <v>155</v>
      </c>
      <c r="F13" s="13" t="str">
        <f t="shared" ca="1" si="4"/>
        <v>MA_07_08_CO_REC50_IMG04n.png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MA_07_08_CO_REC50_IMG04a.png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191</v>
      </c>
      <c r="K13" s="64"/>
      <c r="O13" s="2" t="str">
        <f>'Definición técnica de imagenes'!A19</f>
        <v>F4</v>
      </c>
    </row>
    <row r="14" spans="1:16" s="11" customFormat="1" ht="117.75" customHeight="1" x14ac:dyDescent="0.25">
      <c r="A14" s="12" t="str">
        <f t="shared" si="3"/>
        <v>IMG05</v>
      </c>
      <c r="B14" s="62">
        <v>95256637</v>
      </c>
      <c r="C14" s="20" t="str">
        <f t="shared" si="0"/>
        <v>Recurso M5A</v>
      </c>
      <c r="D14" s="63" t="s">
        <v>198</v>
      </c>
      <c r="E14" s="63" t="s">
        <v>155</v>
      </c>
      <c r="F14" s="13" t="str">
        <f t="shared" ca="1" si="4"/>
        <v>MA_07_08_CO_REC50_IMG05n.png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MA_07_08_CO_REC50_IMG05a.png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192</v>
      </c>
      <c r="K14" s="64"/>
      <c r="O14" s="2" t="str">
        <f>'Definición técnica de imagenes'!A22</f>
        <v>F6</v>
      </c>
    </row>
    <row r="15" spans="1:16" s="11" customFormat="1" ht="84.75" customHeight="1" x14ac:dyDescent="0.25">
      <c r="A15" s="12" t="str">
        <f t="shared" si="3"/>
        <v>IMG06</v>
      </c>
      <c r="B15" s="62">
        <v>158986109</v>
      </c>
      <c r="C15" s="20" t="str">
        <f t="shared" si="0"/>
        <v>Recurso M5A</v>
      </c>
      <c r="D15" s="63" t="s">
        <v>198</v>
      </c>
      <c r="E15" s="63" t="s">
        <v>155</v>
      </c>
      <c r="F15" s="13" t="str">
        <f t="shared" ca="1" si="4"/>
        <v>MA_07_08_CO_REC50_IMG06n.png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MA_07_08_CO_REC50_IMG06a.png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193</v>
      </c>
      <c r="K15" s="66"/>
      <c r="O15" s="2" t="str">
        <f>'Definición técnica de imagenes'!A24</f>
        <v>F6B</v>
      </c>
    </row>
    <row r="16" spans="1:16" s="11" customFormat="1" ht="85.5" customHeight="1" x14ac:dyDescent="0.25">
      <c r="A16" s="12" t="str">
        <f t="shared" si="3"/>
        <v>IMG07</v>
      </c>
      <c r="B16" s="62">
        <v>150667247</v>
      </c>
      <c r="C16" s="20" t="str">
        <f t="shared" si="0"/>
        <v>Recurso M5A</v>
      </c>
      <c r="D16" s="63" t="s">
        <v>198</v>
      </c>
      <c r="E16" s="63" t="s">
        <v>155</v>
      </c>
      <c r="F16" s="13" t="str">
        <f t="shared" ca="1" si="4"/>
        <v>MA_07_08_CO_REC50_IMG07n.png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MA_07_08_CO_REC50_IMG07a.png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194</v>
      </c>
      <c r="K16" s="68"/>
      <c r="O16" s="2" t="str">
        <f>'Definición técnica de imagenes'!A25</f>
        <v>F7</v>
      </c>
    </row>
    <row r="17" spans="1:15" s="11" customFormat="1" ht="120.75" customHeight="1" x14ac:dyDescent="0.25">
      <c r="A17" s="12" t="str">
        <f t="shared" si="3"/>
        <v>IMG08</v>
      </c>
      <c r="B17" s="62">
        <v>121319770</v>
      </c>
      <c r="C17" s="20" t="str">
        <f t="shared" si="0"/>
        <v>Recurso M5A</v>
      </c>
      <c r="D17" s="63" t="s">
        <v>198</v>
      </c>
      <c r="E17" s="63" t="s">
        <v>155</v>
      </c>
      <c r="F17" s="13" t="str">
        <f t="shared" ca="1" si="4"/>
        <v>MA_07_08_CO_REC50_IMG08n.png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MA_07_08_CO_REC50_IMG08a.png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195</v>
      </c>
      <c r="K17" s="66"/>
      <c r="O17" s="2" t="str">
        <f>'Definición técnica de imagenes'!A27</f>
        <v>F7B</v>
      </c>
    </row>
    <row r="18" spans="1:15" s="11" customFormat="1" ht="101.25" customHeight="1" x14ac:dyDescent="0.25">
      <c r="A18" s="12" t="str">
        <f t="shared" si="3"/>
        <v>IMG09</v>
      </c>
      <c r="B18" s="62">
        <v>342088793</v>
      </c>
      <c r="C18" s="20" t="str">
        <f t="shared" si="0"/>
        <v>Recurso M5A</v>
      </c>
      <c r="D18" s="63" t="s">
        <v>198</v>
      </c>
      <c r="E18" s="63" t="s">
        <v>155</v>
      </c>
      <c r="F18" s="13" t="str">
        <f t="shared" ca="1" si="4"/>
        <v>MA_07_08_CO_REC50_IMG09n.png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MA_07_08_CO_REC50_IMG09a.png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196</v>
      </c>
      <c r="K18" s="66"/>
      <c r="O18" s="2" t="str">
        <f>'Definición técnica de imagenes'!A30</f>
        <v>F8</v>
      </c>
    </row>
    <row r="19" spans="1:15" s="11" customFormat="1" ht="88.5" customHeight="1" x14ac:dyDescent="0.25">
      <c r="A19" s="12" t="str">
        <f t="shared" ref="A19:A50" si="6">IF(OR(B19&lt;&gt;"",J19&lt;&gt;""),CONCATENATE(LEFT(A18,3),IF(MID(A18,4,2)+1&lt;10,CONCATENATE("0",MID(A18,4,2)+1),MID(A18,4,2)+1)),"")</f>
        <v>IMG10</v>
      </c>
      <c r="B19" s="62">
        <v>307282034</v>
      </c>
      <c r="C19" s="20" t="str">
        <f t="shared" si="0"/>
        <v>Recurso M5A</v>
      </c>
      <c r="D19" s="63" t="s">
        <v>198</v>
      </c>
      <c r="E19" s="63" t="s">
        <v>155</v>
      </c>
      <c r="F19" s="13" t="str">
        <f t="shared" ca="1" si="4"/>
        <v>MA_07_08_CO_REC50_IMG10n.png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MA_07_08_CO_REC50_IMG10a.png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197</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641350</xdr:rowOff>
                  </from>
                  <to>
                    <xdr:col>2</xdr:col>
                    <xdr:colOff>1352550</xdr:colOff>
                    <xdr:row>15</xdr:row>
                    <xdr:rowOff>946150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1346200</xdr:colOff>
                    <xdr:row>15</xdr:row>
                    <xdr:rowOff>641350</xdr:rowOff>
                  </from>
                  <to>
                    <xdr:col>3</xdr:col>
                    <xdr:colOff>1104900</xdr:colOff>
                    <xdr:row>15</xdr:row>
                    <xdr:rowOff>946150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6350</xdr:colOff>
                    <xdr:row>15</xdr:row>
                    <xdr:rowOff>641350</xdr:rowOff>
                  </from>
                  <to>
                    <xdr:col>4</xdr:col>
                    <xdr:colOff>1111250</xdr:colOff>
                    <xdr:row>15</xdr:row>
                    <xdr:rowOff>946150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6350</xdr:colOff>
                    <xdr:row>15</xdr:row>
                    <xdr:rowOff>641350</xdr:rowOff>
                  </from>
                  <to>
                    <xdr:col>5</xdr:col>
                    <xdr:colOff>1111250</xdr:colOff>
                    <xdr:row>15</xdr:row>
                    <xdr:rowOff>946150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6350</xdr:rowOff>
                  </from>
                  <to>
                    <xdr:col>2</xdr:col>
                    <xdr:colOff>1377950</xdr:colOff>
                    <xdr:row>4</xdr:row>
                    <xdr:rowOff>311150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1390650</xdr:colOff>
                    <xdr:row>4</xdr:row>
                    <xdr:rowOff>6350</xdr:rowOff>
                  </from>
                  <to>
                    <xdr:col>3</xdr:col>
                    <xdr:colOff>1149350</xdr:colOff>
                    <xdr:row>4</xdr:row>
                    <xdr:rowOff>311150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6350</xdr:rowOff>
                  </from>
                  <to>
                    <xdr:col>5</xdr:col>
                    <xdr:colOff>6350</xdr:colOff>
                    <xdr:row>4</xdr:row>
                    <xdr:rowOff>311150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2016-02-09T01:28:12Z</dcterms:modified>
</cp:coreProperties>
</file>