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6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<sst xmlns="http://schemas.openxmlformats.org/spreadsheetml/2006/main" count="375" uniqueCount="193">
  <si>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</si>
  <si>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</si>
  <si>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</si>
  <si>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</si>
  <si>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</si>
  <si>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</si>
  <si>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</si>
  <si>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</si>
  <si>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</si>
  <si>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</si>
  <si>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</si>
  <si>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</si>
  <si>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</si>
  <si>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</si>
  <si>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</si>
  <si>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</si>
  <si>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</si>
  <si>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</si>
  <si>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</si>
  <si>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</si>
  <si>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</si>
  <si>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</si>
  <si>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</si>
  <si>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</si>
  <si>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</si>
  <si>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</si>
  <si>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</si>
  <si>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</si>
  <si>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</si>
  <si>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</si>
  <si>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</si>
  <si>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</si>
  <si>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</si>
  <si>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</si>
  <si>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</si>
  <si>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</si>
  <si>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</si>
  <si>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</si>
  <si>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</si>
  <si>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</si>
  <si>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</si>
  <si>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</si>
  <si>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</si>
  <si>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</si>
  <si>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</si>
  <si>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</si>
  <si>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</si>
  <si>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</si>
  <si>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</si>
  <si>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</si>
  <si>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</si>
  <si>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</si>
  <si>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</si>
  <si>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</si>
  <si>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</si>
  <si>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</si>
  <si>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</si>
  <si>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</si>
  <si>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</si>
  <si>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</si>
  <si>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</si>
  <si>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</si>
  <si>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</si>
  <si>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</si>
  <si>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</si>
  <si>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</si>
  <si>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</si>
  <si>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</si>
  <si>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</si>
  <si>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</si>
  <si>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</si>
  <si>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</si>
  <si>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</si>
  <si>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</si>
  <si>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</si>
  <si>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</si>
  <si>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</si>
  <si>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</si>
  <si>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</si>
  <si>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</si>
  <si>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</si>
  <si>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</si>
  <si>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</si>
  <si>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</si>
  <si>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</si>
  <si>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</si>
  <si>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</si>
  <si>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</si>
  <si>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</si>
  <si>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</si>
  <si>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</si>
  <si>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</si>
  <si>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</si>
  <si>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</si>
  <si>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</si>
  <si>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</si>
  <si>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</si>
  <si>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</si>
  <si>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</si>
  <si>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</si>
  <si>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</si>
  <si>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</si>
  <si>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</si>
  <si>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</si>
  <si>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</si>
  <si>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</si>
  <si>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</si>
  <si>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</si>
  <si>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</si>
  <si>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</si>
  <si>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</si>
  <si>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</si>
  <si>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</si>
  <si>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</si>
  <si>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</si>
  <si>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</si>
  <si>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</si>
  <si>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</si>
  <si>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</si>
  <si>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</si>
  <si>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</si>
  <si>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</si>
  <si>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</si>
  <si>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</si>
  <si>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</si>
  <si>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</si>
  <si>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</si>
  <si>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</si>
  <si>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</si>
  <si>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</si>
  <si>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</si>
  <si>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</si>
  <si>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</si>
  <si>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</si>
  <si>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</si>
  <si>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</si>
  <si>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</si>
  <si>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</si>
  <si>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</si>
  <si>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</si>
  <si>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</si>
  <si>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</si>
  <si>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</si>
  <si>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</si>
  <si>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</si>
  <si>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</si>
  <si>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</si>
  <si>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</si>
  <si>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</si>
  <si>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</si>
  <si>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</si>
  <si>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</si>
  <si>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</si>
  <si>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</si>
  <si>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</si>
  <si>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</si>
  <si>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</si>
  <si>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</si>
  <si>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</si>
  <si>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</si>
  <si>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</si>
  <si>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</si>
  <si>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</si>
  <si>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</si>
  <si>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</si>
  <si>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</si>
  <si>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</si>
  <si>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</si>
  <si>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</si>
  <si>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</si>
  <si>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</si>
  <si>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</si>
  <si>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</si>
  <si>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</si>
  <si>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</si>
  <si>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</si>
  <si>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</si>
  <si>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</si>
  <si>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</si>
  <si>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</si>
  <si>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</si>
  <si>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</si>
  <si>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</si>
  <si>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</si>
  <si>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</si>
  <si>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</si>
  <si>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</si>
  <si>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</si>
  <si>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Fotografía</t>
  </si>
  <si>
    <t>Multiplicación y división de racionales</t>
  </si>
  <si>
    <t>MA_07_06_REC140</t>
  </si>
  <si>
    <t> 238106971</t>
  </si>
  <si>
    <t> 267299630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</si>
</sst>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D14" sqref="D14:E14"/>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7</v>
      </c>
      <c r="D3" s="88"/>
      <c r="F3" s="80">
        <v>42367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109505399</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MA_07_06_REC140_IMG01n.png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x14ac:dyDescent="0.25">
      <c r="A11" s="12" t="str">
        <f t="shared" ref="A11:A18" si="3">IF(OR(B11&lt;&gt;"",J11&lt;&gt;""),CONCATENATE(LEFT(A10,3),IF(MID(A10,4,2)+1&lt;10,CONCATENATE("0",MID(A10,4,2)+1))),"")</f>
        <v>IMG02</v>
      </c>
      <c r="B11" s="62" t="s">
        <v>191</v>
      </c>
      <c r="C11" s="20" t="str">
        <f t="shared" si="0"/>
        <v>Recurso M101</v>
      </c>
      <c r="D11" s="63" t="s">
        <v>188</v>
      </c>
      <c r="E11" s="63" t="s">
        <v>155</v>
      </c>
      <c r="F11" s="13" t="str">
        <f t="shared" ref="F11:F74" ca="1" si="4">IF(OR(B11&lt;&gt;"",J11&lt;&gt;""),CONCATENATE($C$7,"_",$A11,IF($G$4="Cuaderno de Estudio","_small",CONCATENATE(IF(I11="","","n"),IF(LEFT($G$5,1)="F",".jpg",".png")))),"")</f>
        <v>MA_07_06_REC140_IMG02n.png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x14ac:dyDescent="0.25">
      <c r="A12" s="12" t="str">
        <f t="shared" si="3"/>
        <v>IMG03</v>
      </c>
      <c r="B12" s="62">
        <v>104967458</v>
      </c>
      <c r="C12" s="20" t="str">
        <f t="shared" si="0"/>
        <v>Recurso M101</v>
      </c>
      <c r="D12" s="63" t="s">
        <v>188</v>
      </c>
      <c r="E12" s="63" t="s">
        <v>155</v>
      </c>
      <c r="F12" s="13" t="str">
        <f t="shared" ca="1" si="4"/>
        <v>MA_07_06_REC140_IMG03n.png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v>128832865</v>
      </c>
      <c r="C13" s="20" t="str">
        <f t="shared" si="0"/>
        <v>Recurso M101</v>
      </c>
      <c r="D13" s="63" t="s">
        <v>187</v>
      </c>
      <c r="E13" s="63" t="s">
        <v>155</v>
      </c>
      <c r="F13" s="13" t="str">
        <f t="shared" ca="1" si="4"/>
        <v>MA_07_06_REC140_IMG04n.png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c r="O13" s="2" t="str">
        <f>'Definición técnica de imagenes'!A19</f>
        <v>F4</v>
      </c>
    </row>
    <row r="14" spans="1:16" s="11" customFormat="1" x14ac:dyDescent="0.25">
      <c r="A14" s="12" t="str">
        <f t="shared" si="3"/>
        <v>IMG05</v>
      </c>
      <c r="B14" s="62" t="s">
        <v>192</v>
      </c>
      <c r="C14" s="20" t="str">
        <f t="shared" si="0"/>
        <v>Recurso M101</v>
      </c>
      <c r="D14" s="63" t="s">
        <v>188</v>
      </c>
      <c r="E14" s="63" t="s">
        <v>155</v>
      </c>
      <c r="F14" s="13" t="str">
        <f t="shared" ca="1" si="4"/>
        <v>MA_07_06_REC140_IMG05n.png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IF(OR(B16&lt;&gt;"",J16&lt;&gt;""),CONCATENATE(LEFT(A15,3),IF(MID(A15,4,2)+1&lt;10,CONCATENATE("0",MID(A15,4,2)+1))),"")</f>
        <v/>
      </c>
      <c r="B16" s="62"/>
      <c r="C16" s="20" t="str">
        <f>IF(OR(B16&lt;&gt;"",J16&lt;&gt;""),IF($G$4="Recurso",CONCATENATE($G$4," ",$G$5),$G$4),"")</f>
        <v/>
      </c>
      <c r="D16" s="63"/>
      <c r="E16" s="63"/>
      <c r="F16" s="13" t="str">
        <f>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8"/>
      <c r="O16" s="2" t="str">
        <f>'Definición técnica de imagenes'!A25</f>
        <v>F7</v>
      </c>
    </row>
    <row r="17" spans="1:15" s="11" customFormat="1" x14ac:dyDescent="0.25">
      <c r="A17" s="12" t="str">
        <f>IF(OR(B17&lt;&gt;"",J17&lt;&gt;""),CONCATENATE(LEFT(A16,3),IF(MID(A16,4,2)+1&lt;10,CONCATENATE("0",MID(A16,4,2)+1))),"")</f>
        <v/>
      </c>
      <c r="B17" s="62"/>
      <c r="C17" s="20" t="str">
        <f>IF(OR(B17&lt;&gt;"",J17&lt;&gt;""),IF($G$4="Recurso",CONCATENATE($G$4," ",$G$5),$G$4),"")</f>
        <v/>
      </c>
      <c r="D17" s="63"/>
      <c r="E17" s="63"/>
      <c r="F17" s="13" t="str">
        <f>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2015-12-30T03:22:04Z</dcterms:modified>
</cp:coreProperties>
</file>