
<file path=[Content_Types].xml><?xml version="1.0" encoding="utf-8"?>
<Types xmlns="http://schemas.openxmlformats.org/package/2006/content-types">
  <Default Extension="xml" ContentType="application/xml"/>
  <Default Extension="vml" ContentType="application/vnd.openxmlformats-officedocument.vmlDrawing"/>
  <Default Extension="jpg" ContentType="image/jpe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500" yWindow="20" windowWidth="35600" windowHeight="154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<sst xmlns="http://schemas.openxmlformats.org/spreadsheetml/2006/main" count="373" uniqueCount="192">
  <si>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</si>
  <si>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</si>
  <si>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</si>
  <si>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</si>
  <si>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</si>
  <si>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</si>
  <si>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</si>
  <si>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</si>
  <si>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</si>
  <si>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</si>
  <si>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</si>
  <si>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</si>
  <si>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</si>
  <si>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</si>
  <si>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</si>
  <si>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</si>
  <si>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</si>
  <si>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</si>
  <si>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</si>
  <si>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</si>
  <si>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</si>
  <si>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</si>
  <si>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</si>
  <si>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</si>
  <si>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</si>
  <si>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</si>
  <si>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</si>
  <si>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</si>
  <si>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</si>
  <si>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</si>
  <si>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</si>
  <si>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</si>
  <si>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</si>
  <si>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</si>
  <si>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</si>
  <si>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</si>
  <si>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</si>
  <si>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</si>
  <si>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</si>
  <si>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</si>
  <si>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</si>
  <si>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</si>
  <si>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</si>
  <si>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</si>
  <si>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</si>
  <si>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</si>
  <si>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</si>
  <si>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</si>
  <si>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</si>
  <si>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</si>
  <si>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</si>
  <si>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</si>
  <si>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</si>
  <si>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</si>
  <si>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</si>
  <si>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</si>
  <si>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</si>
  <si>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</si>
  <si>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</si>
  <si>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</si>
  <si>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</si>
  <si>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</si>
  <si>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</si>
  <si>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</si>
  <si>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</si>
  <si>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</si>
  <si>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</si>
  <si>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</si>
  <si>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</si>
  <si>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</si>
  <si>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</si>
  <si>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</si>
  <si>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</si>
  <si>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</si>
  <si>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</si>
  <si>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</si>
  <si>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</si>
  <si>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</si>
  <si>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</si>
  <si>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</si>
  <si>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</si>
  <si>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</si>
  <si>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</si>
  <si>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</si>
  <si>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</si>
  <si>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</si>
  <si>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</si>
  <si>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</si>
  <si>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</si>
  <si>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</si>
  <si>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</si>
  <si>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</si>
  <si>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</si>
  <si>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</si>
  <si>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</si>
  <si>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</si>
  <si>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</si>
  <si>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</si>
  <si>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</si>
  <si>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</si>
  <si>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</si>
  <si>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</si>
  <si>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</si>
  <si>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</si>
  <si>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</si>
  <si>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</si>
  <si>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</si>
  <si>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</si>
  <si>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</si>
  <si>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</si>
  <si>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</si>
  <si>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</si>
  <si>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</si>
  <si>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</si>
  <si>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</si>
  <si>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</si>
  <si>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</si>
  <si>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</si>
  <si>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</si>
  <si>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</si>
  <si>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</si>
  <si>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</si>
  <si>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</si>
  <si>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</si>
  <si>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</si>
  <si>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</si>
  <si>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</si>
  <si>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</si>
  <si>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</si>
  <si>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</si>
  <si>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</si>
  <si>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</si>
  <si>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</si>
  <si>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</si>
  <si>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</si>
  <si>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</si>
  <si>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</si>
  <si>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</si>
  <si>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</si>
  <si>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</si>
  <si>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</si>
  <si>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</si>
  <si>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</si>
  <si>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</si>
  <si>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</si>
  <si>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</si>
  <si>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</si>
  <si>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</si>
  <si>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</si>
  <si>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</si>
  <si>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</si>
  <si>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</si>
  <si>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</si>
  <si>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</si>
  <si>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</si>
  <si>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</si>
  <si>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</si>
  <si>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</si>
  <si>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</si>
  <si>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</si>
  <si>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</si>
  <si>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</si>
  <si>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</si>
  <si>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</si>
  <si>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</si>
  <si>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</si>
  <si>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</si>
  <si>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</si>
  <si>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</si>
  <si>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</si>
  <si>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</si>
  <si>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</si>
  <si>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</si>
  <si>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</si>
  <si>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</si>
  <si>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</si>
  <si>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</si>
  <si>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</si>
  <si>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</si>
  <si>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</si>
  <si>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</si>
  <si>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</si>
  <si>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</si>
  <si>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</si>
  <si>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</si>
  <si>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</si>
  <si>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</si>
  <si>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Descripcion</t>
  </si>
  <si>
    <t xml:space="preserve">Descripcion       </t>
  </si>
  <si>
    <t>Alexander  Rincon</t>
  </si>
  <si>
    <t>Refuerza tu aprendizaje: La ubicación de puntos en el plano cartesiano</t>
  </si>
  <si>
    <t>MA_07_05_CO_REC_290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</si>
</sst>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thin">
        <color auto="1"/>
      </top>
      <bottom style="medium">
        <color auto="1"/>
      </bottom>
      <diagonal/>
    </border>
  </borders>
  <cellStyleXfs count="10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109">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 Id="rId3"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editAs="oneCell">
    <xdr:from>
      <xdr:col>9</xdr:col>
      <xdr:colOff>14202</xdr:colOff>
      <xdr:row>9</xdr:row>
      <xdr:rowOff>148166</xdr:rowOff>
    </xdr:from>
    <xdr:to>
      <xdr:col>10</xdr:col>
      <xdr:colOff>97366</xdr:colOff>
      <xdr:row>9</xdr:row>
      <xdr:rowOff>2150533</xdr:rowOff>
    </xdr:to>
    <xdr:pic>
      <xdr:nvPicPr>
        <xdr:cNvPr id="2" name="Imagen 1" descr="Ima-Rec-290-1.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941869" y="2201333"/>
          <a:ext cx="2739580" cy="2002367"/>
        </a:xfrm>
        <a:prstGeom prst="rect">
          <a:avLst/>
        </a:prstGeom>
      </xdr:spPr>
    </xdr:pic>
    <xdr:clientData/>
  </xdr:twoCellAnchor>
  <xdr:twoCellAnchor editAs="oneCell">
    <xdr:from>
      <xdr:col>9</xdr:col>
      <xdr:colOff>58174</xdr:colOff>
      <xdr:row>10</xdr:row>
      <xdr:rowOff>243417</xdr:rowOff>
    </xdr:from>
    <xdr:to>
      <xdr:col>9</xdr:col>
      <xdr:colOff>2569859</xdr:colOff>
      <xdr:row>10</xdr:row>
      <xdr:rowOff>2233083</xdr:rowOff>
    </xdr:to>
    <xdr:pic>
      <xdr:nvPicPr>
        <xdr:cNvPr id="3" name="Imagen 2" descr="Ima-Rec-290-2.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985841" y="5228167"/>
          <a:ext cx="2511685" cy="1989666"/>
        </a:xfrm>
        <a:prstGeom prst="rect">
          <a:avLst/>
        </a:prstGeom>
      </xdr:spPr>
    </xdr:pic>
    <xdr:clientData/>
  </xdr:twoCellAnchor>
  <xdr:twoCellAnchor editAs="oneCell">
    <xdr:from>
      <xdr:col>9</xdr:col>
      <xdr:colOff>66420</xdr:colOff>
      <xdr:row>11</xdr:row>
      <xdr:rowOff>2307166</xdr:rowOff>
    </xdr:from>
    <xdr:to>
      <xdr:col>9</xdr:col>
      <xdr:colOff>2389716</xdr:colOff>
      <xdr:row>13</xdr:row>
      <xdr:rowOff>10583</xdr:rowOff>
    </xdr:to>
    <xdr:pic>
      <xdr:nvPicPr>
        <xdr:cNvPr id="4" name="Imagen 3" descr="Ima-Rec-290-3.jp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994087" y="10339916"/>
          <a:ext cx="2323296" cy="26246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B1" zoomScale="120" zoomScaleNormal="120" zoomScalePageLayoutView="120" workbookViewId="0">
      <pane ySplit="9" topLeftCell="A15" activePane="bottomLeft" state="frozen"/>
      <selection pane="bottomLeft" activeCell="E15" sqref="E15"/>
    </sheetView>
  </sheetViews>
  <sheetFormatPr baseColWidth="10" defaultColWidth="10.83203125" defaultRowHeight="13" x14ac:dyDescent="0"/>
  <cols>
    <col min="1" max="1" width="10"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M101</v>
      </c>
    </row>
    <row r="2" spans="1:16" ht="1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6">
        <v>7</v>
      </c>
      <c r="D3" s="87"/>
      <c r="F3" s="79">
        <v>42385</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6" t="s">
        <v>190</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8" t="s">
        <v>189</v>
      </c>
      <c r="D5" s="89"/>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3"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31" customHeight="1">
      <c r="A10" s="12" t="str">
        <f>IF(OR(B10&lt;&gt;"",J10&lt;&gt;""),"IMG01","")</f>
        <v>IMG01</v>
      </c>
      <c r="B10" s="62" t="s">
        <v>188</v>
      </c>
      <c r="C10" s="20" t="str">
        <f t="shared" ref="C10:C41" si="0">IF(OR(B10&lt;&gt;"",J10&lt;&gt;""),IF($G$4="Recurso",CONCATENATE($G$4," ",$G$5),$G$4),"")</f>
        <v>Recurso M101</v>
      </c>
      <c r="D10" s="63"/>
      <c r="E10" s="63" t="s">
        <v>155</v>
      </c>
      <c r="F10" s="13" t="str">
        <f t="shared" ref="F10" ca="1" si="1">IF(OR(B10&lt;&gt;"",J10&lt;&gt;""),CONCATENATE($C$7,"_",$A10,IF($G$4="Cuaderno de Estudio","_small",CONCATENATE(IF(I10="","","n"),IF(LEFT($G$5,1)="F",".jpg",".png")))),"")</f>
        <v>MA_07_05_CO_REC_290_IMG01n.png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MA_07_05_CO_REC_290_IMG01a.png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240" customHeight="1">
      <c r="A11" s="12" t="str">
        <f t="shared" ref="A11:A18" si="3">IF(OR(B11&lt;&gt;"",J11&lt;&gt;""),CONCATENATE(LEFT(A10,3),IF(MID(A10,4,2)+1&lt;10,CONCATENATE("0",MID(A10,4,2)+1))),"")</f>
        <v>IMG02</v>
      </c>
      <c r="B11" s="62" t="s">
        <v>188</v>
      </c>
      <c r="C11" s="20" t="str">
        <f t="shared" si="0"/>
        <v>Recurso M101</v>
      </c>
      <c r="D11" s="63"/>
      <c r="E11" s="63" t="s">
        <v>155</v>
      </c>
      <c r="F11" s="13" t="str">
        <f t="shared" ref="F11:F74" ca="1" si="4">IF(OR(B11&lt;&gt;"",J11&lt;&gt;""),CONCATENATE($C$7,"_",$A11,IF($G$4="Cuaderno de Estudio","_small",CONCATENATE(IF(I11="","","n"),IF(LEFT($G$5,1)="F",".jpg",".png")))),"")</f>
        <v>MA_07_05_CO_REC_290_IMG02n.png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MA_07_05_CO_REC_290_IMG02a.png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4"/>
      <c r="O11" s="2" t="str">
        <f>'Definición técnica de imagenes'!A13</f>
        <v>M101</v>
      </c>
    </row>
    <row r="12" spans="1:16" s="11" customFormat="1" ht="189" customHeight="1">
      <c r="A12" s="12" t="str">
        <f t="shared" si="3"/>
        <v>IMG03</v>
      </c>
      <c r="B12" s="62" t="s">
        <v>188</v>
      </c>
      <c r="C12" s="20" t="str">
        <f t="shared" si="0"/>
        <v>Recurso M101</v>
      </c>
      <c r="D12" s="63"/>
      <c r="E12" s="63" t="s">
        <v>155</v>
      </c>
      <c r="F12" s="13" t="str">
        <f t="shared" ca="1" si="4"/>
        <v>MA_07_05_CO_REC_290_IMG03n.png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MA_07_05_CO_REC_290_IMG03a.png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198" customHeight="1">
      <c r="A13" s="12" t="str">
        <f t="shared" si="3"/>
        <v>IMG04</v>
      </c>
      <c r="B13" s="62" t="s">
        <v>187</v>
      </c>
      <c r="C13" s="20" t="str">
        <f t="shared" si="0"/>
        <v>Recurso M101</v>
      </c>
      <c r="D13" s="63"/>
      <c r="E13" s="63" t="s">
        <v>155</v>
      </c>
      <c r="F13" s="13" t="str">
        <f t="shared" ca="1" si="4"/>
        <v>MA_07_05_CO_REC_290_IMG04n.png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MA_07_05_CO_REC_290_IMG04a.png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ht="171" customHeight="1">
      <c r="A14" s="12" t="str">
        <f t="shared" si="3"/>
        <v/>
      </c>
      <c r="B14" s="62"/>
      <c r="C14" s="20" t="str">
        <f t="shared" si="0"/>
        <v/>
      </c>
      <c r="D14" s="63"/>
      <c r="E14" s="63" t="s">
        <v>155</v>
      </c>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86" customHeight="1">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4"/>
      <c r="O15" s="2" t="str">
        <f>'Definición técnica de imagenes'!A24</f>
        <v>F6B</v>
      </c>
    </row>
    <row r="16" spans="1:16" s="11" customFormat="1" ht="162" customHeigh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4"/>
      <c r="O16" s="2" t="str">
        <f>'Definición técnica de imagenes'!A25</f>
        <v>F7</v>
      </c>
    </row>
    <row r="17" spans="1:15" s="11" customFormat="1" ht="178" customHeigh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4"/>
      <c r="O17" s="2" t="str">
        <f>'Definición técnica de imagenes'!A27</f>
        <v>F7B</v>
      </c>
    </row>
    <row r="18" spans="1:15" s="11" customFormat="1" ht="124" customHeigh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4"/>
      <c r="O18" s="2" t="str">
        <f>'Definición técnica de imagenes'!A30</f>
        <v>F8</v>
      </c>
    </row>
    <row r="19" spans="1:15" s="11" customFormat="1" ht="210" customHeigh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98" customHeigh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44" customHeigh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8"/>
      <c r="O21" s="2" t="str">
        <f>'Definición técnica de imagenes'!A33</f>
        <v>F11</v>
      </c>
    </row>
    <row r="22" spans="1:15" s="11" customFormat="1" ht="149" customHeigh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ht="218" customHeigh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8"/>
      <c r="O23" s="2" t="str">
        <f>'Definición técnica de imagenes'!A35</f>
        <v>F13</v>
      </c>
    </row>
    <row r="24" spans="1:15" s="11" customFormat="1" ht="181" customHeigh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8"/>
      <c r="O24" s="2" t="str">
        <f>'Definición técnica de imagenes'!A37</f>
        <v>F13B</v>
      </c>
    </row>
    <row r="25" spans="1:15" s="11" customFormat="1" ht="165" customHeigh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90" customHeigh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35" customHeigh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38" customHeigh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91" customHeigh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76" customHeigh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81" customHeigh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24" customHeigh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44" customHeigh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69" customHeigh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47" customHeigh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49" customHeigh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11" customHeigh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ht="113" customHeigh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ht="131" customHeigh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2" t="s">
        <v>38</v>
      </c>
      <c r="B1" s="93"/>
      <c r="C1" s="93"/>
      <c r="D1" s="93"/>
      <c r="E1" s="93"/>
      <c r="F1" s="94"/>
    </row>
    <row r="2" spans="1:11">
      <c r="A2" s="30" t="s">
        <v>42</v>
      </c>
      <c r="B2" s="31"/>
      <c r="C2" s="95" t="s">
        <v>13</v>
      </c>
      <c r="D2" s="96"/>
      <c r="E2" s="97"/>
      <c r="F2" s="32"/>
    </row>
    <row r="3" spans="1:11" ht="60">
      <c r="A3" s="33" t="s">
        <v>43</v>
      </c>
      <c r="B3" s="31"/>
      <c r="C3" s="101" t="s">
        <v>14</v>
      </c>
      <c r="D3" s="102"/>
      <c r="E3" s="103"/>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4" t="str">
        <f>CONCATENATE(H21,"_",I21,"_",J21,"_CO")</f>
        <v>LE_07_04_CO</v>
      </c>
      <c r="E5" s="105"/>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0" t="str">
        <f>CONCATENATE("SolicitudGrafica_",D5,".xls")</f>
        <v>SolicitudGrafica_LE_07_04_CO.xls</v>
      </c>
      <c r="E7" s="90"/>
      <c r="F7" s="91"/>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2" t="s">
        <v>41</v>
      </c>
      <c r="B13" s="93"/>
      <c r="C13" s="93"/>
      <c r="D13" s="93"/>
      <c r="E13" s="93"/>
      <c r="F13" s="94"/>
      <c r="I13" s="22" t="s">
        <v>33</v>
      </c>
      <c r="J13" s="22">
        <v>10</v>
      </c>
      <c r="K13" s="22">
        <v>10</v>
      </c>
    </row>
    <row r="14" spans="1:11" ht="16" thickBot="1">
      <c r="A14" s="33"/>
      <c r="B14" s="31"/>
      <c r="C14" s="31"/>
      <c r="D14" s="31"/>
      <c r="E14" s="31"/>
      <c r="F14" s="32"/>
      <c r="I14" s="22" t="s">
        <v>34</v>
      </c>
      <c r="J14" s="22">
        <v>11</v>
      </c>
      <c r="K14" s="22">
        <v>11</v>
      </c>
    </row>
    <row r="15" spans="1:11">
      <c r="A15" s="30" t="s">
        <v>46</v>
      </c>
      <c r="B15" s="31"/>
      <c r="C15" s="95" t="s">
        <v>49</v>
      </c>
      <c r="D15" s="96"/>
      <c r="E15" s="96"/>
      <c r="F15" s="97"/>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8" t="str">
        <f>CONCATENATE(H21,"_",I21,"_",J21,"_",K45)</f>
        <v>LE_07_04_REC10</v>
      </c>
      <c r="E17" s="99"/>
      <c r="F17" s="100"/>
      <c r="J17" s="22">
        <v>14</v>
      </c>
      <c r="K17" s="22">
        <v>14</v>
      </c>
    </row>
    <row r="18" spans="1:11" ht="76" thickBot="1">
      <c r="A18" s="33" t="s">
        <v>48</v>
      </c>
      <c r="B18" s="31"/>
      <c r="C18" s="59" t="s">
        <v>120</v>
      </c>
      <c r="D18" s="90" t="str">
        <f>CONCATENATE("SolicitudGrafica_",D17,".xls")</f>
        <v>SolicitudGrafica_LE_07_04_REC10.xls</v>
      </c>
      <c r="E18" s="90"/>
      <c r="F18" s="91"/>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7" t="s">
        <v>56</v>
      </c>
      <c r="B1" s="107" t="s">
        <v>149</v>
      </c>
      <c r="C1" s="107" t="s">
        <v>63</v>
      </c>
      <c r="D1" s="107" t="s">
        <v>64</v>
      </c>
      <c r="E1" s="107" t="s">
        <v>5</v>
      </c>
      <c r="F1" s="107" t="s">
        <v>65</v>
      </c>
      <c r="G1" s="107" t="s">
        <v>66</v>
      </c>
      <c r="H1" s="106" t="s">
        <v>68</v>
      </c>
      <c r="I1" s="106"/>
    </row>
    <row r="2" spans="1:10">
      <c r="A2" s="107"/>
      <c r="B2" s="107"/>
      <c r="C2" s="107"/>
      <c r="D2" s="107"/>
      <c r="E2" s="107"/>
      <c r="F2" s="107"/>
      <c r="G2" s="107"/>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2"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6" customFormat="1" ht="14.75" customHeight="1">
      <c r="A15" s="74" t="s">
        <v>96</v>
      </c>
      <c r="B15" s="74"/>
      <c r="C15" s="74" t="s">
        <v>97</v>
      </c>
      <c r="D15" s="75" t="s">
        <v>98</v>
      </c>
      <c r="E15" s="74" t="s">
        <v>93</v>
      </c>
      <c r="F15" s="74" t="s">
        <v>117</v>
      </c>
      <c r="G15" s="74"/>
      <c r="H15" s="75" t="s">
        <v>122</v>
      </c>
      <c r="I15" s="74"/>
      <c r="J15" s="76"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1"/>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1"/>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Clara Esther  Melo Rodriguez</cp:lastModifiedBy>
  <dcterms:created xsi:type="dcterms:W3CDTF">2014-07-01T23:43:25Z</dcterms:created>
  <dcterms:modified xsi:type="dcterms:W3CDTF">2016-01-19T21:39:06Z</dcterms:modified>
</cp:coreProperties>
</file>