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500" yWindow="20" windowWidth="35600" windowHeight="15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<sst xmlns="http://schemas.openxmlformats.org/spreadsheetml/2006/main" count="381" uniqueCount="195">
  <si>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</si>
  <si>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</si>
  <si>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</si>
  <si>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</si>
  <si>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</si>
  <si>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</si>
  <si>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</si>
  <si>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</si>
  <si>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</si>
  <si>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</si>
  <si>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</si>
  <si>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</si>
  <si>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</si>
  <si>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</si>
  <si>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</si>
  <si>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</si>
  <si>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</si>
  <si>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</si>
  <si>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</si>
  <si>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</si>
  <si>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</si>
  <si>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</si>
  <si>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</si>
  <si>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</si>
  <si>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</si>
  <si>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</si>
  <si>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</si>
  <si>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</si>
  <si>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</si>
  <si>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</si>
  <si>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</si>
  <si>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</si>
  <si>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</si>
  <si>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</si>
  <si>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</si>
  <si>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</si>
  <si>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</si>
  <si>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</si>
  <si>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</si>
  <si>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</si>
  <si>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</si>
  <si>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</si>
  <si>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</si>
  <si>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</si>
  <si>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</si>
  <si>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</si>
  <si>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</si>
  <si>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</si>
  <si>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</si>
  <si>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</si>
  <si>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</si>
  <si>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</si>
  <si>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</si>
  <si>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</si>
  <si>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</si>
  <si>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</si>
  <si>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</si>
  <si>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</si>
  <si>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</si>
  <si>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</si>
  <si>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</si>
  <si>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</si>
  <si>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</si>
  <si>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</si>
  <si>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</si>
  <si>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</si>
  <si>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</si>
  <si>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</si>
  <si>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</si>
  <si>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</si>
  <si>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</si>
  <si>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</si>
  <si>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</si>
  <si>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</si>
  <si>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</si>
  <si>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</si>
  <si>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</si>
  <si>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</si>
  <si>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</si>
  <si>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</si>
  <si>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</si>
  <si>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</si>
  <si>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</si>
  <si>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</si>
  <si>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</si>
  <si>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</si>
  <si>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</si>
  <si>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</si>
  <si>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</si>
  <si>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</si>
  <si>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</si>
  <si>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</si>
  <si>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</si>
  <si>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</si>
  <si>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</si>
  <si>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</si>
  <si>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</si>
  <si>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</si>
  <si>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</si>
  <si>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</si>
  <si>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</si>
  <si>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</si>
  <si>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</si>
  <si>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</si>
  <si>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</si>
  <si>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</si>
  <si>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</si>
  <si>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</si>
  <si>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</si>
  <si>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</si>
  <si>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</si>
  <si>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</si>
  <si>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</si>
  <si>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</si>
  <si>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</si>
  <si>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</si>
  <si>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</si>
  <si>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</si>
  <si>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</si>
  <si>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</si>
  <si>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</si>
  <si>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</si>
  <si>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</si>
  <si>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</si>
  <si>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</si>
  <si>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</si>
  <si>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</si>
  <si>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</si>
  <si>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</si>
  <si>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</si>
  <si>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</si>
  <si>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</si>
  <si>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</si>
  <si>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</si>
  <si>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</si>
  <si>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</si>
  <si>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</si>
  <si>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</si>
  <si>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</si>
  <si>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</si>
  <si>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</si>
  <si>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</si>
  <si>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</si>
  <si>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</si>
  <si>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</si>
  <si>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</si>
  <si>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</si>
  <si>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</si>
  <si>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</si>
  <si>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</si>
  <si>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</si>
  <si>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</si>
  <si>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</si>
  <si>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</si>
  <si>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</si>
  <si>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</si>
  <si>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</si>
  <si>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</si>
  <si>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</si>
  <si>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</si>
  <si>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</si>
  <si>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</si>
  <si>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</si>
  <si>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</si>
  <si>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</si>
  <si>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</si>
  <si>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</si>
  <si>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</si>
  <si>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</si>
  <si>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</si>
  <si>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</si>
  <si>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</si>
  <si>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</si>
  <si>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</si>
  <si>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</si>
  <si>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</si>
  <si>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</si>
  <si>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</si>
  <si>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</si>
  <si>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</si>
  <si>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</si>
  <si>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</si>
  <si>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</si>
  <si>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</si>
  <si>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</si>
  <si>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</si>
  <si>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</si>
  <si>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</si>
  <si>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 xml:space="preserve">Descripcion         </t>
  </si>
  <si>
    <t xml:space="preserve">Descripcion  </t>
  </si>
  <si>
    <t xml:space="preserve">Descripcion       </t>
  </si>
  <si>
    <t>Alexander  Rincon</t>
  </si>
  <si>
    <t xml:space="preserve">Descripcion </t>
  </si>
  <si>
    <t>MA_07_05_CO_REC_320</t>
  </si>
  <si>
    <t>Resuelve situaciones comparando números racionales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</si>
</sst>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867833</xdr:colOff>
      <xdr:row>9</xdr:row>
      <xdr:rowOff>84667</xdr:rowOff>
    </xdr:from>
    <xdr:to>
      <xdr:col>9</xdr:col>
      <xdr:colOff>1189004</xdr:colOff>
      <xdr:row>9</xdr:row>
      <xdr:rowOff>1138767</xdr:rowOff>
    </xdr:to>
    <xdr:pic>
      <xdr:nvPicPr>
        <xdr:cNvPr id="2" name="Imagen 1" descr="Ima-Rec-320-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795500" y="2137834"/>
          <a:ext cx="321171" cy="1054100"/>
        </a:xfrm>
        <a:prstGeom prst="rect">
          <a:avLst/>
        </a:prstGeom>
      </xdr:spPr>
    </xdr:pic>
    <xdr:clientData/>
  </xdr:twoCellAnchor>
  <xdr:twoCellAnchor editAs="oneCell">
    <xdr:from>
      <xdr:col>9</xdr:col>
      <xdr:colOff>921417</xdr:colOff>
      <xdr:row>10</xdr:row>
      <xdr:rowOff>63500</xdr:rowOff>
    </xdr:from>
    <xdr:to>
      <xdr:col>9</xdr:col>
      <xdr:colOff>1117717</xdr:colOff>
      <xdr:row>10</xdr:row>
      <xdr:rowOff>702732</xdr:rowOff>
    </xdr:to>
    <xdr:pic>
      <xdr:nvPicPr>
        <xdr:cNvPr id="3" name="Imagen 2" descr="Ima-Rec-320-2.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849084" y="3598333"/>
          <a:ext cx="196300" cy="639232"/>
        </a:xfrm>
        <a:prstGeom prst="rect">
          <a:avLst/>
        </a:prstGeom>
      </xdr:spPr>
    </xdr:pic>
    <xdr:clientData/>
  </xdr:twoCellAnchor>
  <xdr:twoCellAnchor editAs="oneCell">
    <xdr:from>
      <xdr:col>9</xdr:col>
      <xdr:colOff>952500</xdr:colOff>
      <xdr:row>11</xdr:row>
      <xdr:rowOff>63499</xdr:rowOff>
    </xdr:from>
    <xdr:to>
      <xdr:col>9</xdr:col>
      <xdr:colOff>1228750</xdr:colOff>
      <xdr:row>11</xdr:row>
      <xdr:rowOff>963083</xdr:rowOff>
    </xdr:to>
    <xdr:pic>
      <xdr:nvPicPr>
        <xdr:cNvPr id="4" name="Imagen 3" descr="Ima-Rec-320-3.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880167" y="4688416"/>
          <a:ext cx="276250" cy="899584"/>
        </a:xfrm>
        <a:prstGeom prst="rect">
          <a:avLst/>
        </a:prstGeom>
      </xdr:spPr>
    </xdr:pic>
    <xdr:clientData/>
  </xdr:twoCellAnchor>
  <xdr:twoCellAnchor editAs="oneCell">
    <xdr:from>
      <xdr:col>9</xdr:col>
      <xdr:colOff>1016662</xdr:colOff>
      <xdr:row>12</xdr:row>
      <xdr:rowOff>328083</xdr:rowOff>
    </xdr:from>
    <xdr:to>
      <xdr:col>9</xdr:col>
      <xdr:colOff>1247544</xdr:colOff>
      <xdr:row>12</xdr:row>
      <xdr:rowOff>1085849</xdr:rowOff>
    </xdr:to>
    <xdr:pic>
      <xdr:nvPicPr>
        <xdr:cNvPr id="5" name="Imagen 4" descr="Ima-Rec-320-4.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44329" y="6360583"/>
          <a:ext cx="230882" cy="757766"/>
        </a:xfrm>
        <a:prstGeom prst="rect">
          <a:avLst/>
        </a:prstGeom>
      </xdr:spPr>
    </xdr:pic>
    <xdr:clientData/>
  </xdr:twoCellAnchor>
  <xdr:twoCellAnchor editAs="oneCell">
    <xdr:from>
      <xdr:col>9</xdr:col>
      <xdr:colOff>476250</xdr:colOff>
      <xdr:row>13</xdr:row>
      <xdr:rowOff>193902</xdr:rowOff>
    </xdr:from>
    <xdr:to>
      <xdr:col>9</xdr:col>
      <xdr:colOff>1778000</xdr:colOff>
      <xdr:row>13</xdr:row>
      <xdr:rowOff>723900</xdr:rowOff>
    </xdr:to>
    <xdr:pic>
      <xdr:nvPicPr>
        <xdr:cNvPr id="6" name="Imagen 5" descr="Ima-Rec-320-5.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403917" y="7559902"/>
          <a:ext cx="1301750" cy="529998"/>
        </a:xfrm>
        <a:prstGeom prst="rect">
          <a:avLst/>
        </a:prstGeom>
      </xdr:spPr>
    </xdr:pic>
    <xdr:clientData/>
  </xdr:twoCellAnchor>
  <xdr:twoCellAnchor editAs="oneCell">
    <xdr:from>
      <xdr:col>9</xdr:col>
      <xdr:colOff>592666</xdr:colOff>
      <xdr:row>14</xdr:row>
      <xdr:rowOff>190858</xdr:rowOff>
    </xdr:from>
    <xdr:to>
      <xdr:col>9</xdr:col>
      <xdr:colOff>2247900</xdr:colOff>
      <xdr:row>14</xdr:row>
      <xdr:rowOff>723899</xdr:rowOff>
    </xdr:to>
    <xdr:pic>
      <xdr:nvPicPr>
        <xdr:cNvPr id="7" name="Imagen 6" descr="Ima-Rec-320-6.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520333" y="8742191"/>
          <a:ext cx="1655234" cy="533041"/>
        </a:xfrm>
        <a:prstGeom prst="rect">
          <a:avLst/>
        </a:prstGeom>
      </xdr:spPr>
    </xdr:pic>
    <xdr:clientData/>
  </xdr:twoCellAnchor>
  <xdr:twoCellAnchor editAs="oneCell">
    <xdr:from>
      <xdr:col>9</xdr:col>
      <xdr:colOff>560915</xdr:colOff>
      <xdr:row>15</xdr:row>
      <xdr:rowOff>303230</xdr:rowOff>
    </xdr:from>
    <xdr:to>
      <xdr:col>9</xdr:col>
      <xdr:colOff>2271182</xdr:colOff>
      <xdr:row>15</xdr:row>
      <xdr:rowOff>850900</xdr:rowOff>
    </xdr:to>
    <xdr:pic>
      <xdr:nvPicPr>
        <xdr:cNvPr id="8" name="Imagen 7" descr="Ima-Rec-320-7.p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488582" y="10008147"/>
          <a:ext cx="1710267" cy="547670"/>
        </a:xfrm>
        <a:prstGeom prst="rect">
          <a:avLst/>
        </a:prstGeom>
      </xdr:spPr>
    </xdr:pic>
    <xdr:clientData/>
  </xdr:twoCellAnchor>
  <xdr:twoCellAnchor editAs="oneCell">
    <xdr:from>
      <xdr:col>9</xdr:col>
      <xdr:colOff>201083</xdr:colOff>
      <xdr:row>16</xdr:row>
      <xdr:rowOff>225637</xdr:rowOff>
    </xdr:from>
    <xdr:to>
      <xdr:col>10</xdr:col>
      <xdr:colOff>472017</xdr:colOff>
      <xdr:row>16</xdr:row>
      <xdr:rowOff>690032</xdr:rowOff>
    </xdr:to>
    <xdr:pic>
      <xdr:nvPicPr>
        <xdr:cNvPr id="9" name="Imagen 8" descr="Ima-Rec-320-8.p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128750" y="10893637"/>
          <a:ext cx="2927350" cy="4643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6" activePane="bottomLeft" state="frozen"/>
      <selection pane="bottomLeft" activeCell="E18" sqref="E18"/>
    </sheetView>
  </sheetViews>
  <sheetFormatPr baseColWidth="10" defaultColWidth="10.83203125" defaultRowHeight="13" x14ac:dyDescent="0"/>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M5A</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7</v>
      </c>
      <c r="D3" s="87"/>
      <c r="F3" s="79">
        <v>42387</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194</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191</v>
      </c>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17" customHeight="1">
      <c r="A10" s="12" t="str">
        <f>IF(OR(B10&lt;&gt;"",J10&lt;&gt;""),"IMG01","")</f>
        <v>IMG01</v>
      </c>
      <c r="B10" s="62" t="s">
        <v>190</v>
      </c>
      <c r="C10" s="20" t="str">
        <f t="shared" ref="C10:C41" si="0">IF(OR(B10&lt;&gt;"",J10&lt;&gt;""),IF($G$4="Recurso",CONCATENATE($G$4," ",$G$5),$G$4),"")</f>
        <v>Recurso M5A</v>
      </c>
      <c r="D10" s="63"/>
      <c r="E10" s="63" t="s">
        <v>155</v>
      </c>
      <c r="F10" s="13" t="str">
        <f t="shared" ref="F10" ca="1" si="1">IF(OR(B10&lt;&gt;"",J10&lt;&gt;""),CONCATENATE($C$7,"_",$A10,IF($G$4="Cuaderno de Estudio","_small",CONCATENATE(IF(I10="","","n"),IF(LEFT($G$5,1)="F",".jpg",".png")))),"")</f>
        <v>MA_07_05_CO_REC_320_IMG01n.png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MA_07_05_CO_REC_320_IMG01a.png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86" customHeight="1">
      <c r="A11" s="12" t="str">
        <f t="shared" ref="A11:A18" si="3">IF(OR(B11&lt;&gt;"",J11&lt;&gt;""),CONCATENATE(LEFT(A10,3),IF(MID(A10,4,2)+1&lt;10,CONCATENATE("0",MID(A10,4,2)+1))),"")</f>
        <v>IMG02</v>
      </c>
      <c r="B11" s="62" t="s">
        <v>192</v>
      </c>
      <c r="C11" s="20" t="str">
        <f t="shared" si="0"/>
        <v>Recurso M5A</v>
      </c>
      <c r="D11" s="63"/>
      <c r="E11" s="63" t="s">
        <v>155</v>
      </c>
      <c r="F11" s="13" t="str">
        <f t="shared" ref="F11:F74" ca="1" si="4">IF(OR(B11&lt;&gt;"",J11&lt;&gt;""),CONCATENATE($C$7,"_",$A11,IF($G$4="Cuaderno de Estudio","_small",CONCATENATE(IF(I11="","","n"),IF(LEFT($G$5,1)="F",".jpg",".png")))),"")</f>
        <v>MA_07_05_CO_REC_320_IMG02n.png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MA_07_05_CO_REC_320_IMG02a.png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c r="O11" s="2" t="str">
        <f>'Definición técnica de imagenes'!A13</f>
        <v>M101</v>
      </c>
    </row>
    <row r="12" spans="1:16" s="11" customFormat="1" ht="111" customHeight="1">
      <c r="A12" s="12" t="str">
        <f t="shared" si="3"/>
        <v>IMG03</v>
      </c>
      <c r="B12" s="62" t="s">
        <v>190</v>
      </c>
      <c r="C12" s="20" t="str">
        <f t="shared" si="0"/>
        <v>Recurso M5A</v>
      </c>
      <c r="D12" s="63"/>
      <c r="E12" s="63" t="s">
        <v>155</v>
      </c>
      <c r="F12" s="13" t="str">
        <f t="shared" ca="1" si="4"/>
        <v>MA_07_05_CO_REC_320_IMG03n.png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MA_07_05_CO_REC_320_IMG03a.png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05" customHeight="1">
      <c r="A13" s="12" t="str">
        <f t="shared" si="3"/>
        <v>IMG04</v>
      </c>
      <c r="B13" s="62" t="s">
        <v>187</v>
      </c>
      <c r="C13" s="20" t="str">
        <f t="shared" si="0"/>
        <v>Recurso M5A</v>
      </c>
      <c r="D13" s="63"/>
      <c r="E13" s="63" t="s">
        <v>155</v>
      </c>
      <c r="F13" s="13" t="str">
        <f t="shared" ca="1" si="4"/>
        <v>MA_07_05_CO_REC_320_IMG04n.png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MA_07_05_CO_REC_320_IMG04a.png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93" customHeight="1">
      <c r="A14" s="12" t="str">
        <f t="shared" si="3"/>
        <v>IMG05</v>
      </c>
      <c r="B14" s="62" t="s">
        <v>188</v>
      </c>
      <c r="C14" s="20" t="str">
        <f t="shared" si="0"/>
        <v>Recurso M5A</v>
      </c>
      <c r="D14" s="63"/>
      <c r="E14" s="63" t="s">
        <v>155</v>
      </c>
      <c r="F14" s="13" t="str">
        <f t="shared" ca="1" si="4"/>
        <v>MA_07_05_CO_REC_320_IMG05n.png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MA_07_05_CO_REC_320_IMG05a.png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91" customHeight="1">
      <c r="A15" s="12" t="str">
        <f t="shared" si="3"/>
        <v>IMG06</v>
      </c>
      <c r="B15" s="62" t="s">
        <v>189</v>
      </c>
      <c r="C15" s="20" t="str">
        <f t="shared" si="0"/>
        <v>Recurso M5A</v>
      </c>
      <c r="D15" s="63"/>
      <c r="E15" s="63" t="s">
        <v>155</v>
      </c>
      <c r="F15" s="13" t="str">
        <f t="shared" ca="1" si="4"/>
        <v>MA_07_05_CO_REC_320_IMG06n.png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MA_07_05_CO_REC_320_IMG06a.png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c r="O15" s="2" t="str">
        <f>'Definición técnica de imagenes'!A24</f>
        <v>F6B</v>
      </c>
    </row>
    <row r="16" spans="1:16" s="11" customFormat="1" ht="76" customHeight="1">
      <c r="A16" s="12" t="str">
        <f t="shared" si="3"/>
        <v>IMG07</v>
      </c>
      <c r="B16" s="62" t="s">
        <v>187</v>
      </c>
      <c r="C16" s="20" t="str">
        <f t="shared" si="0"/>
        <v>Recurso M5A</v>
      </c>
      <c r="D16" s="63"/>
      <c r="E16" s="63" t="s">
        <v>155</v>
      </c>
      <c r="F16" s="13" t="str">
        <f t="shared" ca="1" si="4"/>
        <v>MA_07_05_CO_REC_320_IMG07n.png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MA_07_05_CO_REC_320_IMG07a.png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4"/>
      <c r="O16" s="2" t="str">
        <f>'Definición técnica de imagenes'!A25</f>
        <v>F7</v>
      </c>
    </row>
    <row r="17" spans="1:15" s="11" customFormat="1" ht="83" customHeight="1">
      <c r="A17" s="12" t="str">
        <f t="shared" si="3"/>
        <v>IMG08</v>
      </c>
      <c r="B17" s="62" t="s">
        <v>187</v>
      </c>
      <c r="C17" s="20" t="str">
        <f t="shared" si="0"/>
        <v>Recurso M5A</v>
      </c>
      <c r="D17" s="63"/>
      <c r="E17" s="63" t="s">
        <v>155</v>
      </c>
      <c r="F17" s="13" t="str">
        <f t="shared" ca="1" si="4"/>
        <v>MA_07_05_CO_REC_320_IMG08n.png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MA_07_05_CO_REC_320_IMG08a.png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4"/>
      <c r="O17" s="2" t="str">
        <f>'Definición técnica de imagenes'!A27</f>
        <v>F7B</v>
      </c>
    </row>
    <row r="18" spans="1:15" s="11" customFormat="1" ht="124" customHeigh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c r="A19" s="12" t="str">
        <f t="shared" ref="A19:A50" si="6">IF(OR(B19&lt;&gt;"",J19&lt;&gt;""),CONCATENATE(LEFT(A18,3),IF(MID(A18,4,2)+1&lt;10,CONCATENATE("0",MID(A18,4,2)+1),MID(A18,4,2)+1)),"")</f>
        <v/>
      </c>
      <c r="B19" s="62"/>
      <c r="C19" s="20" t="str">
        <f t="shared" si="0"/>
        <v/>
      </c>
      <c r="D19" s="63"/>
      <c r="E19" s="63" t="s">
        <v>155</v>
      </c>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98"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 customHeigh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 customHeigh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1" customHeigh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90" customHeigh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1" customHeigh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6"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4" customHeigh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2016-01-20T15:28:38Z</dcterms:modified>
</cp:coreProperties>
</file>