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F12" i="1" l="1"/>
  <c r="G12" i="1" s="1"/>
  <c r="H11" i="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H18" i="1" l="1"/>
  <c r="F18" i="1"/>
  <c r="G18" i="1" s="1"/>
  <c r="A19" i="1"/>
  <c r="F19" i="1" l="1"/>
  <c r="G19" i="1" s="1"/>
  <c r="H19" i="1"/>
  <c r="A20" i="1"/>
  <c r="H20" i="1" l="1"/>
  <c r="F20" i="1"/>
  <c r="G20" i="1" s="1"/>
  <c r="A21" i="1"/>
  <c r="F21" i="1" l="1"/>
  <c r="G21" i="1" s="1"/>
  <c r="H21" i="1"/>
  <c r="A22" i="1"/>
  <c r="H22" i="1" l="1"/>
  <c r="F22" i="1"/>
  <c r="G22" i="1" s="1"/>
  <c r="A23" i="1"/>
  <c r="F23" i="1" l="1"/>
  <c r="G23" i="1" s="1"/>
  <c r="H23" i="1"/>
  <c r="A24" i="1"/>
  <c r="H24" i="1" l="1"/>
  <c r="F24" i="1"/>
  <c r="G24" i="1" s="1"/>
  <c r="A25" i="1"/>
  <c r="F25" i="1" l="1"/>
  <c r="G25" i="1" s="1"/>
  <c r="H25" i="1"/>
  <c r="A26" i="1"/>
  <c r="H26" i="1" l="1"/>
  <c r="F26" i="1"/>
  <c r="G26" i="1" s="1"/>
  <c r="A27" i="1"/>
  <c r="F27" i="1" l="1"/>
  <c r="G27" i="1" s="1"/>
  <c r="H27" i="1"/>
  <c r="A28" i="1"/>
  <c r="H28" i="1" l="1"/>
  <c r="F28" i="1"/>
  <c r="G28" i="1" s="1"/>
  <c r="A29" i="1"/>
  <c r="F29" i="1" l="1"/>
  <c r="G29" i="1" s="1"/>
  <c r="H29" i="1"/>
  <c r="A30" i="1"/>
  <c r="H30" i="1" l="1"/>
  <c r="F30" i="1"/>
  <c r="G30" i="1" s="1"/>
  <c r="A31" i="1"/>
  <c r="F31" i="1" l="1"/>
  <c r="G31" i="1" s="1"/>
  <c r="H31" i="1"/>
  <c r="A32" i="1"/>
  <c r="H32" i="1" l="1"/>
  <c r="F32" i="1"/>
  <c r="G32" i="1" s="1"/>
  <c r="A33" i="1"/>
  <c r="H33" i="1" l="1"/>
  <c r="F33" i="1"/>
  <c r="G33" i="1" s="1"/>
  <c r="A34" i="1"/>
  <c r="F34" i="1" l="1"/>
  <c r="G34" i="1" s="1"/>
  <c r="H34" i="1"/>
  <c r="A35" i="1"/>
  <c r="H35" i="1" l="1"/>
  <c r="F35" i="1"/>
  <c r="G35" i="1" s="1"/>
  <c r="A36" i="1"/>
  <c r="F36" i="1" l="1"/>
  <c r="G36" i="1" s="1"/>
  <c r="H36" i="1"/>
  <c r="A37" i="1"/>
  <c r="F37" i="1" l="1"/>
  <c r="G37" i="1" s="1"/>
  <c r="H37" i="1"/>
  <c r="A38" i="1"/>
  <c r="F38" i="1" l="1"/>
  <c r="G38" i="1" s="1"/>
  <c r="H38" i="1"/>
  <c r="A39" i="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<sst xmlns="http://schemas.openxmlformats.org/spreadsheetml/2006/main" count="481" uniqueCount="223">
  <si>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</si>
  <si>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</si>
  <si>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</si>
  <si>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</si>
  <si>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</si>
  <si>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</si>
  <si>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</si>
  <si>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</si>
  <si>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</si>
  <si>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</si>
  <si>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</si>
  <si>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</si>
  <si>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</si>
  <si>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</si>
  <si>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</si>
  <si>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</si>
  <si>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</si>
  <si>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</si>
  <si>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</si>
  <si>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</si>
  <si>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</si>
  <si>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</si>
  <si>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</si>
  <si>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</si>
  <si>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</si>
  <si>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</si>
  <si>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</si>
  <si>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</si>
  <si>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</si>
  <si>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</si>
  <si>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</si>
  <si>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</si>
  <si>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</si>
  <si>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</si>
  <si>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</si>
  <si>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</si>
  <si>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</si>
  <si>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</si>
  <si>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</si>
  <si>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</si>
  <si>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</si>
  <si>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</si>
  <si>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</si>
  <si>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</si>
  <si>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</si>
  <si>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</si>
  <si>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</si>
  <si>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</si>
  <si>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</si>
  <si>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</si>
  <si>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</si>
  <si>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</si>
  <si>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</si>
  <si>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</si>
  <si>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</si>
  <si>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</si>
  <si>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</si>
  <si>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</si>
  <si>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</si>
  <si>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</si>
  <si>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</si>
  <si>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</si>
  <si>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</si>
  <si>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</si>
  <si>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</si>
  <si>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</si>
  <si>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</si>
  <si>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</si>
  <si>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</si>
  <si>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</si>
  <si>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</si>
  <si>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</si>
  <si>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</si>
  <si>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</si>
  <si>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</si>
  <si>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</si>
  <si>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</si>
  <si>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</si>
  <si>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</si>
  <si>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</si>
  <si>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</si>
  <si>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</si>
  <si>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</si>
  <si>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</si>
  <si>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</si>
  <si>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</si>
  <si>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</si>
  <si>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</si>
  <si>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</si>
  <si>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</si>
  <si>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</si>
  <si>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</si>
  <si>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</si>
  <si>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</si>
  <si>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</si>
  <si>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</si>
  <si>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</si>
  <si>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</si>
  <si>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</si>
  <si>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</si>
  <si>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</si>
  <si>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</si>
  <si>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</si>
  <si>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</si>
  <si>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</si>
  <si>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</si>
  <si>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</si>
  <si>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</si>
  <si>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</si>
  <si>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</si>
  <si>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</si>
  <si>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</si>
  <si>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</si>
  <si>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</si>
  <si>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</si>
  <si>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</si>
  <si>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</si>
  <si>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</si>
  <si>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</si>
  <si>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</si>
  <si>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</si>
  <si>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</si>
  <si>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</si>
  <si>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</si>
  <si>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</si>
  <si>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</si>
  <si>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</si>
  <si>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</si>
  <si>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</si>
  <si>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</si>
  <si>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</si>
  <si>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</si>
  <si>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</si>
  <si>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</si>
  <si>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</si>
  <si>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</si>
  <si>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</si>
  <si>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</si>
  <si>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</si>
  <si>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</si>
  <si>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</si>
  <si>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</si>
  <si>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</si>
  <si>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</si>
  <si>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</si>
  <si>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</si>
  <si>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</si>
  <si>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</si>
  <si>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</si>
  <si>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</si>
  <si>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</si>
  <si>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</si>
  <si>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</si>
  <si>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</si>
  <si>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</si>
  <si>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</si>
  <si>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</si>
  <si>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</si>
  <si>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</si>
  <si>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</si>
  <si>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</si>
  <si>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</si>
  <si>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</si>
  <si>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</si>
  <si>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</si>
  <si>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</si>
  <si>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</si>
  <si>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</si>
  <si>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</si>
  <si>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</si>
  <si>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</si>
  <si>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</si>
  <si>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</si>
  <si>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</si>
  <si>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</si>
  <si>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</si>
  <si>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</si>
  <si>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</si>
  <si>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</si>
  <si>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</si>
  <si>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</si>
  <si>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</si>
  <si>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</si>
  <si>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</si>
  <si>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</si>
  <si>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</si>
  <si>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</si>
  <si>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</si>
  <si>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Razones trigonométricas</t>
  </si>
  <si>
    <t>Alexander Rincón</t>
  </si>
  <si>
    <t>Cuaderno de Estudio</t>
  </si>
  <si>
    <t>Ilustración</t>
  </si>
  <si>
    <t>ver observaciones</t>
  </si>
  <si>
    <t>http://profejosedavid.blogspot.com/2011/09/problema-aplicado-resuelto-1.html</t>
  </si>
  <si>
    <t>gráfico en el que se muestra una torre y un barco a una distancia x, se muestra el triángulo rectángulo que se forma con el barco.</t>
  </si>
  <si>
    <t>Los ángulos de los triángulos dados son iguales y sus lados serán proporcionales, es decir uno es ampliación del otro.</t>
  </si>
  <si>
    <t xml:space="preserve">Los lados del triángulo rectángulo se nombran en función de su ubicación respecto al ángulo α. </t>
  </si>
  <si>
    <t xml:space="preserve">triángulo rectángulo con las medidas de sus catetos e hipotenusa </t>
  </si>
  <si>
    <t xml:space="preserve">lista de razones trigonométricas para un ángulo alfa:- cambiar  4/3=1,33 por 4/3≈ 1,33 
- cambiar cos α =6/10=3/5=0,6 por  cos α =8/10=4/5=0,8
</t>
  </si>
  <si>
    <t>en el triángulo de la izquierda identificar los tres ángulos como de 60° y los tres lados con longitud 2.</t>
  </si>
  <si>
    <r>
      <t>Los triángulos obtenidos al dividir el cuadrado de lado 1 son isósceles con sus ángulos agudos de 45°.</t>
    </r>
    <r>
      <rPr>
        <sz val="12"/>
        <color rgb="FF000000"/>
        <rFont val="Times New Roman"/>
        <family val="1"/>
      </rPr>
      <t xml:space="preserve"> por favor nombrar la diagonal con la letra d.</t>
    </r>
  </si>
  <si>
    <t>triángulo rectángulo con las medidas indicadas</t>
  </si>
  <si>
    <t>diagrama de una torre y un punto externo con lel que forma un triángulo.  Por favor identificar la altura con la letra h.</t>
  </si>
  <si>
    <t>triángulo con las medidas y ángulos indicados.</t>
  </si>
  <si>
    <t>triángulo rectángulo con las medidas indicadas. Por favor colocar al lado que no tiene medida la letra a</t>
  </si>
  <si>
    <t>triángulo rectángulo con las medidas  y ángulos indicados.</t>
  </si>
  <si>
    <t>gráfico de una escalera sobre una pared con las medidas indicadas y luego el triángulo que modela la situación con las medidas indicadas</t>
  </si>
  <si>
    <t>circunferencia C, con centro P y radio r</t>
  </si>
  <si>
    <t>Circunferencia de lado 1 sobre un plano cartesiano.</t>
  </si>
  <si>
    <t>ángulo sobre un plano cartesiano como se muestra en la figura. El ángulo debe ser de 120°</t>
  </si>
  <si>
    <t xml:space="preserve"> </t>
  </si>
  <si>
    <t>ángulo positivo y ángulo negativo, no es necesario especificar la amplitud de cada uno.</t>
  </si>
  <si>
    <t>circunferencia unitaria  con las medidas que se muestran en la figura y el triángulo que se forma dentro de la circunferencia.</t>
  </si>
  <si>
    <t>cuatro circunferencias unitarias, indicando los puntos indicados en la figura de referencia.</t>
  </si>
  <si>
    <t>cuatro circunferencias, cada una con un ángulo en un cuadrante particular, sobre los que se muestra la amplitud alfa del ángulo y la ubicación de los valores sen y cos del ángulo.</t>
  </si>
  <si>
    <t>gráfico de una circunferencia en un plano cartesiano en la que se destacan con colores los signos positivo o negativo como en el gráfico de referencia.</t>
  </si>
  <si>
    <t>tabla con imágenes de ángulos en diferentes cuadrantes, como en la imagen de referencia</t>
  </si>
  <si>
    <t>ángulo en el segundo cuadrante con las medidas indicadas</t>
  </si>
  <si>
    <t>ángulo en el tercer cuadrante con las medidas indicadas</t>
  </si>
  <si>
    <t>ángulo en el cuarto cuadrante con las medidas indicadas.</t>
  </si>
  <si>
    <t>un ángulo positivo betay un ángulo negativo -beta.
Por favor cambiar el nombre del ángulo que va hacia abajo por negativo beta</t>
  </si>
  <si>
    <t>dos circunferencias unitarias en las que se muestran dos ángulos complementarios como se muestra en la ilustración</t>
  </si>
  <si>
    <t>Adaptar la imagen, colocando los ángulos de 120° y 480° sobre el mismo plano. Los ángulos son coterminales. 
En la imagen se muestran los ángulos 30 y 390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</si>
</sst>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Cambria"/>
      <family val="1"/>
    </font>
    <font>
      <sz val="12"/>
      <color rgb="FF000000"/>
      <name val="Times New Roman"/>
      <family val="1"/>
    </font>
    <font>
      <sz val="12"/>
      <color rgb="FF333333"/>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applyAlignment="1">
      <alignment vertical="center"/>
    </xf>
    <xf numFmtId="0" fontId="24" fillId="0" borderId="0" xfId="0" applyFont="1"/>
    <xf numFmtId="0" fontId="25" fillId="0" borderId="0" xfId="0" applyFont="1" applyAlignment="1">
      <alignment vertical="center"/>
    </xf>
    <xf numFmtId="0" fontId="26" fillId="0" borderId="0" xfId="0" applyFont="1" applyAlignment="1">
      <alignment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26.jpeg"/><Relationship Id="rId18" Type="http://schemas.openxmlformats.org/officeDocument/2006/relationships/image" Target="../media/image31.png"/><Relationship Id="rId3" Type="http://schemas.openxmlformats.org/officeDocument/2006/relationships/image" Target="../media/image16.png"/><Relationship Id="rId7" Type="http://schemas.openxmlformats.org/officeDocument/2006/relationships/image" Target="../media/image20.png"/><Relationship Id="rId12" Type="http://schemas.openxmlformats.org/officeDocument/2006/relationships/image" Target="../media/image25.jpeg"/><Relationship Id="rId17" Type="http://schemas.openxmlformats.org/officeDocument/2006/relationships/image" Target="../media/image30.png"/><Relationship Id="rId2" Type="http://schemas.openxmlformats.org/officeDocument/2006/relationships/image" Target="../media/image15.png"/><Relationship Id="rId16" Type="http://schemas.openxmlformats.org/officeDocument/2006/relationships/image" Target="../media/image29.emf"/><Relationship Id="rId20" Type="http://schemas.openxmlformats.org/officeDocument/2006/relationships/image" Target="../media/image33.png"/><Relationship Id="rId1" Type="http://schemas.openxmlformats.org/officeDocument/2006/relationships/image" Target="../media/image14.jpeg"/><Relationship Id="rId6" Type="http://schemas.openxmlformats.org/officeDocument/2006/relationships/image" Target="../media/image19.png"/><Relationship Id="rId11" Type="http://schemas.openxmlformats.org/officeDocument/2006/relationships/image" Target="../media/image24.jpeg"/><Relationship Id="rId5" Type="http://schemas.openxmlformats.org/officeDocument/2006/relationships/image" Target="../media/image18.jpeg"/><Relationship Id="rId15" Type="http://schemas.openxmlformats.org/officeDocument/2006/relationships/image" Target="../media/image28.emf"/><Relationship Id="rId10" Type="http://schemas.openxmlformats.org/officeDocument/2006/relationships/image" Target="../media/image23.png"/><Relationship Id="rId19" Type="http://schemas.openxmlformats.org/officeDocument/2006/relationships/image" Target="../media/image32.png"/><Relationship Id="rId4" Type="http://schemas.openxmlformats.org/officeDocument/2006/relationships/image" Target="../media/image17.jpeg"/><Relationship Id="rId9" Type="http://schemas.openxmlformats.org/officeDocument/2006/relationships/image" Target="../media/image22.png"/><Relationship Id="rId14" Type="http://schemas.openxmlformats.org/officeDocument/2006/relationships/image" Target="../media/image27.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571499</xdr:colOff>
      <xdr:row>9</xdr:row>
      <xdr:rowOff>190499</xdr:rowOff>
    </xdr:from>
    <xdr:to>
      <xdr:col>10</xdr:col>
      <xdr:colOff>2707820</xdr:colOff>
      <xdr:row>9</xdr:row>
      <xdr:rowOff>2025905</xdr:rowOff>
    </xdr:to>
    <xdr:pic>
      <xdr:nvPicPr>
        <xdr:cNvPr id="2" name="Imagen 5" descr="http://2.bp.blogspot.com/-uVyDVr2ML1w/TnehG1QcLuI/AAAAAAAAAFY/WOGr7ryhFJg/s1600/FaroBarco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0155" t="-2" r="-520" b="-336"/>
        <a:stretch>
          <a:fillRect/>
        </a:stretch>
      </xdr:blipFill>
      <xdr:spPr bwMode="auto">
        <a:xfrm>
          <a:off x="16940892" y="2313213"/>
          <a:ext cx="2136321" cy="183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40821</xdr:colOff>
      <xdr:row>10</xdr:row>
      <xdr:rowOff>367392</xdr:rowOff>
    </xdr:from>
    <xdr:to>
      <xdr:col>16</xdr:col>
      <xdr:colOff>733606</xdr:colOff>
      <xdr:row>10</xdr:row>
      <xdr:rowOff>2110467</xdr:rowOff>
    </xdr:to>
    <xdr:pic>
      <xdr:nvPicPr>
        <xdr:cNvPr id="3" name="Imagen 2"/>
        <xdr:cNvPicPr/>
      </xdr:nvPicPr>
      <xdr:blipFill rotWithShape="1">
        <a:blip xmlns:r="http://schemas.openxmlformats.org/officeDocument/2006/relationships" r:embed="rId2"/>
        <a:srcRect l="42805" t="24552" r="15750" b="53474"/>
        <a:stretch/>
      </xdr:blipFill>
      <xdr:spPr bwMode="auto">
        <a:xfrm>
          <a:off x="16410214" y="4776106"/>
          <a:ext cx="4502785" cy="1743075"/>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15</xdr:col>
          <xdr:colOff>381000</xdr:colOff>
          <xdr:row>11</xdr:row>
          <xdr:rowOff>108857</xdr:rowOff>
        </xdr:from>
        <xdr:to>
          <xdr:col>20</xdr:col>
          <xdr:colOff>793296</xdr:colOff>
          <xdr:row>12</xdr:row>
          <xdr:rowOff>156482</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231322</xdr:colOff>
          <xdr:row>12</xdr:row>
          <xdr:rowOff>155664</xdr:rowOff>
        </xdr:from>
        <xdr:to>
          <xdr:col>15</xdr:col>
          <xdr:colOff>149680</xdr:colOff>
          <xdr:row>12</xdr:row>
          <xdr:rowOff>2242456</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517071</xdr:colOff>
      <xdr:row>13</xdr:row>
      <xdr:rowOff>544286</xdr:rowOff>
    </xdr:from>
    <xdr:to>
      <xdr:col>17</xdr:col>
      <xdr:colOff>370295</xdr:colOff>
      <xdr:row>13</xdr:row>
      <xdr:rowOff>1722846</xdr:rowOff>
    </xdr:to>
    <xdr:pic>
      <xdr:nvPicPr>
        <xdr:cNvPr id="7" name="Imagen 6"/>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86464" y="11811000"/>
          <a:ext cx="4493260" cy="117856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15</xdr:col>
          <xdr:colOff>766655</xdr:colOff>
          <xdr:row>14</xdr:row>
          <xdr:rowOff>435428</xdr:rowOff>
        </xdr:from>
        <xdr:to>
          <xdr:col>22</xdr:col>
          <xdr:colOff>170089</xdr:colOff>
          <xdr:row>15</xdr:row>
          <xdr:rowOff>281667</xdr:rowOff>
        </xdr:to>
        <xdr:sp macro="" textlink="">
          <xdr:nvSpPr>
            <xdr:cNvPr id="2057" name="Object 9" hidden="1">
              <a:extLst>
                <a:ext uri="{63B3BB69-23CF-44E3-9099-C40C66FF867C}">
                  <a14:compatExt spid="_x0000_s20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21</xdr:col>
      <xdr:colOff>111125</xdr:colOff>
      <xdr:row>15</xdr:row>
      <xdr:rowOff>349250</xdr:rowOff>
    </xdr:from>
    <xdr:to>
      <xdr:col>27</xdr:col>
      <xdr:colOff>758825</xdr:colOff>
      <xdr:row>16</xdr:row>
      <xdr:rowOff>167005</xdr:rowOff>
    </xdr:to>
    <xdr:pic>
      <xdr:nvPicPr>
        <xdr:cNvPr id="9" name="Imagen 8" descr="http://profesores.aulaplaneta.com/DNNPlayerPackages/Package12548/InfoGuion/cuadernoestudio/images_xml/MT_10_04_img16_zoom.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399875" y="16208375"/>
          <a:ext cx="5600700" cy="210375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0</xdr:colOff>
          <xdr:row>16</xdr:row>
          <xdr:rowOff>0</xdr:rowOff>
        </xdr:from>
        <xdr:to>
          <xdr:col>10</xdr:col>
          <xdr:colOff>2600325</xdr:colOff>
          <xdr:row>16</xdr:row>
          <xdr:rowOff>2209800</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174625</xdr:colOff>
      <xdr:row>17</xdr:row>
      <xdr:rowOff>15875</xdr:rowOff>
    </xdr:from>
    <xdr:to>
      <xdr:col>16</xdr:col>
      <xdr:colOff>260350</xdr:colOff>
      <xdr:row>17</xdr:row>
      <xdr:rowOff>2159000</xdr:rowOff>
    </xdr:to>
    <xdr:pic>
      <xdr:nvPicPr>
        <xdr:cNvPr id="11" name="Imagen 10" descr="http://profesores.aulaplaneta.com/DNNPlayerPackages/Package12548/InfoGuion/cuadernoestudio/images_xml/MT_10_04_img27_zoom.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25875" y="20447000"/>
          <a:ext cx="3895725" cy="214312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412751</xdr:colOff>
          <xdr:row>18</xdr:row>
          <xdr:rowOff>79375</xdr:rowOff>
        </xdr:from>
        <xdr:to>
          <xdr:col>10</xdr:col>
          <xdr:colOff>2873059</xdr:colOff>
          <xdr:row>18</xdr:row>
          <xdr:rowOff>2222500</xdr:rowOff>
        </xdr:to>
        <xdr:sp macro="" textlink="">
          <xdr:nvSpPr>
            <xdr:cNvPr id="2059" name="Object 11" hidden="1">
              <a:extLst>
                <a:ext uri="{63B3BB69-23CF-44E3-9099-C40C66FF867C}">
                  <a14:compatExt spid="_x0000_s20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95250</xdr:colOff>
          <xdr:row>19</xdr:row>
          <xdr:rowOff>174625</xdr:rowOff>
        </xdr:from>
        <xdr:to>
          <xdr:col>15</xdr:col>
          <xdr:colOff>476250</xdr:colOff>
          <xdr:row>19</xdr:row>
          <xdr:rowOff>2203361</xdr:rowOff>
        </xdr:to>
        <xdr:sp macro="" textlink="">
          <xdr:nvSpPr>
            <xdr:cNvPr id="2060" name="Object 12" hidden="1">
              <a:extLst>
                <a:ext uri="{63B3BB69-23CF-44E3-9099-C40C66FF867C}">
                  <a14:compatExt spid="_x0000_s20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142875</xdr:colOff>
          <xdr:row>20</xdr:row>
          <xdr:rowOff>63500</xdr:rowOff>
        </xdr:from>
        <xdr:to>
          <xdr:col>15</xdr:col>
          <xdr:colOff>761040</xdr:colOff>
          <xdr:row>20</xdr:row>
          <xdr:rowOff>2235200</xdr:rowOff>
        </xdr:to>
        <xdr:sp macro="" textlink="">
          <xdr:nvSpPr>
            <xdr:cNvPr id="2062" name="Object 14" hidden="1">
              <a:extLst>
                <a:ext uri="{63B3BB69-23CF-44E3-9099-C40C66FF867C}">
                  <a14:compatExt spid="_x0000_s206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174625</xdr:colOff>
          <xdr:row>21</xdr:row>
          <xdr:rowOff>142875</xdr:rowOff>
        </xdr:from>
        <xdr:to>
          <xdr:col>17</xdr:col>
          <xdr:colOff>231775</xdr:colOff>
          <xdr:row>21</xdr:row>
          <xdr:rowOff>2238375</xdr:rowOff>
        </xdr:to>
        <xdr:sp macro="" textlink="">
          <xdr:nvSpPr>
            <xdr:cNvPr id="2063" name="Object 15" hidden="1">
              <a:extLst>
                <a:ext uri="{63B3BB69-23CF-44E3-9099-C40C66FF867C}">
                  <a14:compatExt spid="_x0000_s206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793750</xdr:colOff>
      <xdr:row>22</xdr:row>
      <xdr:rowOff>460375</xdr:rowOff>
    </xdr:from>
    <xdr:to>
      <xdr:col>10</xdr:col>
      <xdr:colOff>2102485</xdr:colOff>
      <xdr:row>22</xdr:row>
      <xdr:rowOff>1698625</xdr:rowOff>
    </xdr:to>
    <xdr:pic>
      <xdr:nvPicPr>
        <xdr:cNvPr id="17" name="Imagen 16"/>
        <xdr:cNvPicPr/>
      </xdr:nvPicPr>
      <xdr:blipFill rotWithShape="1">
        <a:blip xmlns:r="http://schemas.openxmlformats.org/officeDocument/2006/relationships" r:embed="rId6"/>
        <a:srcRect l="55170" t="26795" r="35646" b="57448"/>
        <a:stretch/>
      </xdr:blipFill>
      <xdr:spPr bwMode="auto">
        <a:xfrm>
          <a:off x="17145000" y="32321500"/>
          <a:ext cx="1308735" cy="1238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492125</xdr:colOff>
      <xdr:row>23</xdr:row>
      <xdr:rowOff>349250</xdr:rowOff>
    </xdr:from>
    <xdr:to>
      <xdr:col>10</xdr:col>
      <xdr:colOff>2578100</xdr:colOff>
      <xdr:row>23</xdr:row>
      <xdr:rowOff>2101850</xdr:rowOff>
    </xdr:to>
    <xdr:pic>
      <xdr:nvPicPr>
        <xdr:cNvPr id="18" name="Imagen 17"/>
        <xdr:cNvPicPr/>
      </xdr:nvPicPr>
      <xdr:blipFill rotWithShape="1">
        <a:blip xmlns:r="http://schemas.openxmlformats.org/officeDocument/2006/relationships" r:embed="rId7"/>
        <a:srcRect l="22252" t="41088" r="60423" b="29003"/>
        <a:stretch/>
      </xdr:blipFill>
      <xdr:spPr bwMode="auto">
        <a:xfrm>
          <a:off x="16843375" y="34496375"/>
          <a:ext cx="2085975" cy="17526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222250</xdr:colOff>
      <xdr:row>24</xdr:row>
      <xdr:rowOff>206375</xdr:rowOff>
    </xdr:from>
    <xdr:to>
      <xdr:col>10</xdr:col>
      <xdr:colOff>2816012</xdr:colOff>
      <xdr:row>24</xdr:row>
      <xdr:rowOff>2219325</xdr:rowOff>
    </xdr:to>
    <xdr:pic>
      <xdr:nvPicPr>
        <xdr:cNvPr id="19" name="Imagen 18"/>
        <xdr:cNvPicPr/>
      </xdr:nvPicPr>
      <xdr:blipFill rotWithShape="1">
        <a:blip xmlns:r="http://schemas.openxmlformats.org/officeDocument/2006/relationships" r:embed="rId8"/>
        <a:srcRect l="24133" t="35465" r="55539" b="31421"/>
        <a:stretch/>
      </xdr:blipFill>
      <xdr:spPr bwMode="auto">
        <a:xfrm>
          <a:off x="16573500" y="36639500"/>
          <a:ext cx="2593762" cy="2012950"/>
        </a:xfrm>
        <a:prstGeom prst="rect">
          <a:avLst/>
        </a:prstGeom>
        <a:ln>
          <a:noFill/>
        </a:ln>
        <a:extLst>
          <a:ext uri="{53640926-AAD7-44D8-BBD7-CCE9431645EC}">
            <a14:shadowObscured xmlns:a14="http://schemas.microsoft.com/office/drawing/2010/main"/>
          </a:ext>
        </a:extLst>
      </xdr:spPr>
    </xdr:pic>
    <xdr:clientData/>
  </xdr:twoCellAnchor>
  <xdr:twoCellAnchor>
    <xdr:from>
      <xdr:col>10</xdr:col>
      <xdr:colOff>190500</xdr:colOff>
      <xdr:row>25</xdr:row>
      <xdr:rowOff>317500</xdr:rowOff>
    </xdr:from>
    <xdr:to>
      <xdr:col>10</xdr:col>
      <xdr:colOff>1828800</xdr:colOff>
      <xdr:row>25</xdr:row>
      <xdr:rowOff>1812925</xdr:rowOff>
    </xdr:to>
    <xdr:pic>
      <xdr:nvPicPr>
        <xdr:cNvPr id="20" name="Imagen 44"/>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l="38388" t="16917" r="48012" b="59625"/>
        <a:stretch>
          <a:fillRect/>
        </a:stretch>
      </xdr:blipFill>
      <xdr:spPr bwMode="auto">
        <a:xfrm>
          <a:off x="16541750" y="39036625"/>
          <a:ext cx="1638300" cy="149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2101850</xdr:colOff>
      <xdr:row>25</xdr:row>
      <xdr:rowOff>447675</xdr:rowOff>
    </xdr:from>
    <xdr:to>
      <xdr:col>16</xdr:col>
      <xdr:colOff>158750</xdr:colOff>
      <xdr:row>25</xdr:row>
      <xdr:rowOff>1876425</xdr:rowOff>
    </xdr:to>
    <xdr:pic>
      <xdr:nvPicPr>
        <xdr:cNvPr id="21" name="Imagen 25"/>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l="36423" t="17523" r="46992" b="58994"/>
        <a:stretch>
          <a:fillRect/>
        </a:stretch>
      </xdr:blipFill>
      <xdr:spPr bwMode="auto">
        <a:xfrm>
          <a:off x="18453100" y="39166800"/>
          <a:ext cx="186690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412750</xdr:colOff>
      <xdr:row>26</xdr:row>
      <xdr:rowOff>412749</xdr:rowOff>
    </xdr:from>
    <xdr:to>
      <xdr:col>10</xdr:col>
      <xdr:colOff>2949802</xdr:colOff>
      <xdr:row>26</xdr:row>
      <xdr:rowOff>1984374</xdr:rowOff>
    </xdr:to>
    <xdr:pic>
      <xdr:nvPicPr>
        <xdr:cNvPr id="22" name="Imagen 21" descr="http://profesores.aulaplaneta.com/DNNPlayerPackages/Package12548/InfoGuion/cuadernoestudio/images_xml/MT_10_04_img20_small.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764000" y="41417874"/>
          <a:ext cx="2537052" cy="1571625"/>
        </a:xfrm>
        <a:prstGeom prst="rect">
          <a:avLst/>
        </a:prstGeom>
        <a:noFill/>
        <a:ln>
          <a:noFill/>
        </a:ln>
      </xdr:spPr>
    </xdr:pic>
    <xdr:clientData/>
  </xdr:twoCellAnchor>
  <xdr:twoCellAnchor editAs="oneCell">
    <xdr:from>
      <xdr:col>10</xdr:col>
      <xdr:colOff>508000</xdr:colOff>
      <xdr:row>27</xdr:row>
      <xdr:rowOff>603250</xdr:rowOff>
    </xdr:from>
    <xdr:to>
      <xdr:col>18</xdr:col>
      <xdr:colOff>368300</xdr:colOff>
      <xdr:row>27</xdr:row>
      <xdr:rowOff>1974850</xdr:rowOff>
    </xdr:to>
    <xdr:pic>
      <xdr:nvPicPr>
        <xdr:cNvPr id="23" name="Imagen 22" descr="http://profesores.aulaplaneta.com/DNNPlayerPackages/Package12548/InfoGuion/cuadernoestudio/images_xml/MT_10_04_img21_small.jp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859250" y="43894375"/>
          <a:ext cx="5321300" cy="1371600"/>
        </a:xfrm>
        <a:prstGeom prst="rect">
          <a:avLst/>
        </a:prstGeom>
        <a:noFill/>
        <a:ln>
          <a:noFill/>
        </a:ln>
      </xdr:spPr>
    </xdr:pic>
    <xdr:clientData/>
  </xdr:twoCellAnchor>
  <xdr:twoCellAnchor editAs="oneCell">
    <xdr:from>
      <xdr:col>10</xdr:col>
      <xdr:colOff>492125</xdr:colOff>
      <xdr:row>28</xdr:row>
      <xdr:rowOff>444500</xdr:rowOff>
    </xdr:from>
    <xdr:to>
      <xdr:col>17</xdr:col>
      <xdr:colOff>445135</xdr:colOff>
      <xdr:row>28</xdr:row>
      <xdr:rowOff>1768475</xdr:rowOff>
    </xdr:to>
    <xdr:pic>
      <xdr:nvPicPr>
        <xdr:cNvPr id="24" name="Imagen 23" descr="http://profesores.aulaplaneta.com/DNNPlayerPackages/Package12548/InfoGuion/cuadernoestudio/images_xml/MT_10_04_img22_zoom.jp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843375" y="46021625"/>
          <a:ext cx="4588510" cy="1323975"/>
        </a:xfrm>
        <a:prstGeom prst="rect">
          <a:avLst/>
        </a:prstGeom>
        <a:noFill/>
        <a:ln>
          <a:noFill/>
        </a:ln>
      </xdr:spPr>
    </xdr:pic>
    <xdr:clientData/>
  </xdr:twoCellAnchor>
  <xdr:twoCellAnchor editAs="oneCell">
    <xdr:from>
      <xdr:col>10</xdr:col>
      <xdr:colOff>603250</xdr:colOff>
      <xdr:row>29</xdr:row>
      <xdr:rowOff>269875</xdr:rowOff>
    </xdr:from>
    <xdr:to>
      <xdr:col>10</xdr:col>
      <xdr:colOff>2825750</xdr:colOff>
      <xdr:row>29</xdr:row>
      <xdr:rowOff>2190750</xdr:rowOff>
    </xdr:to>
    <xdr:pic>
      <xdr:nvPicPr>
        <xdr:cNvPr id="25" name="Imagen 24" descr="http://profesores.aulaplaneta.com/DNNPlayerPackages/Package12548/InfoGuion/cuadernoestudio/images_xml/MT_10_04_img23_small.jpg"/>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954500" y="48133000"/>
          <a:ext cx="2222500" cy="1920875"/>
        </a:xfrm>
        <a:prstGeom prst="rect">
          <a:avLst/>
        </a:prstGeom>
        <a:noFill/>
        <a:ln>
          <a:noFill/>
        </a:ln>
      </xdr:spPr>
    </xdr:pic>
    <xdr:clientData/>
  </xdr:twoCellAnchor>
  <xdr:twoCellAnchor editAs="oneCell">
    <xdr:from>
      <xdr:col>23</xdr:col>
      <xdr:colOff>111125</xdr:colOff>
      <xdr:row>29</xdr:row>
      <xdr:rowOff>1238250</xdr:rowOff>
    </xdr:from>
    <xdr:to>
      <xdr:col>33</xdr:col>
      <xdr:colOff>666750</xdr:colOff>
      <xdr:row>34</xdr:row>
      <xdr:rowOff>2101850</xdr:rowOff>
    </xdr:to>
    <xdr:pic>
      <xdr:nvPicPr>
        <xdr:cNvPr id="26" name="Imagen 2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6050875" y="49101375"/>
          <a:ext cx="8810625" cy="1229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269875</xdr:colOff>
      <xdr:row>69</xdr:row>
      <xdr:rowOff>111125</xdr:rowOff>
    </xdr:from>
    <xdr:to>
      <xdr:col>33</xdr:col>
      <xdr:colOff>714375</xdr:colOff>
      <xdr:row>132</xdr:row>
      <xdr:rowOff>63500</xdr:rowOff>
    </xdr:to>
    <xdr:pic>
      <xdr:nvPicPr>
        <xdr:cNvPr id="27" name="Imagen 2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6209625" y="61293375"/>
          <a:ext cx="8699500" cy="10953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619125</xdr:colOff>
      <xdr:row>30</xdr:row>
      <xdr:rowOff>1301750</xdr:rowOff>
    </xdr:from>
    <xdr:to>
      <xdr:col>22</xdr:col>
      <xdr:colOff>111125</xdr:colOff>
      <xdr:row>30</xdr:row>
      <xdr:rowOff>1349375</xdr:rowOff>
    </xdr:to>
    <xdr:cxnSp macro="">
      <xdr:nvCxnSpPr>
        <xdr:cNvPr id="5" name="Conector recto de flecha 4"/>
        <xdr:cNvCxnSpPr/>
      </xdr:nvCxnSpPr>
      <xdr:spPr>
        <a:xfrm flipV="1">
          <a:off x="16970375" y="51450875"/>
          <a:ext cx="8255000" cy="47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587375</xdr:colOff>
      <xdr:row>30</xdr:row>
      <xdr:rowOff>1143000</xdr:rowOff>
    </xdr:from>
    <xdr:to>
      <xdr:col>22</xdr:col>
      <xdr:colOff>571500</xdr:colOff>
      <xdr:row>30</xdr:row>
      <xdr:rowOff>1698625</xdr:rowOff>
    </xdr:to>
    <xdr:sp macro="" textlink="">
      <xdr:nvSpPr>
        <xdr:cNvPr id="6" name="Flecha abajo 5"/>
        <xdr:cNvSpPr/>
      </xdr:nvSpPr>
      <xdr:spPr>
        <a:xfrm rot="16200000">
          <a:off x="25003125" y="51165125"/>
          <a:ext cx="555625" cy="809625"/>
        </a:xfrm>
        <a:prstGeom prst="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O" sz="1100"/>
        </a:p>
      </xdr:txBody>
    </xdr:sp>
    <xdr:clientData/>
  </xdr:twoCellAnchor>
  <mc:AlternateContent xmlns:mc="http://schemas.openxmlformats.org/markup-compatibility/2006">
    <mc:Choice xmlns:a14="http://schemas.microsoft.com/office/drawing/2010/main" Requires="a14">
      <xdr:twoCellAnchor>
        <xdr:from>
          <xdr:col>10</xdr:col>
          <xdr:colOff>476251</xdr:colOff>
          <xdr:row>31</xdr:row>
          <xdr:rowOff>349249</xdr:rowOff>
        </xdr:from>
        <xdr:to>
          <xdr:col>10</xdr:col>
          <xdr:colOff>2489737</xdr:colOff>
          <xdr:row>31</xdr:row>
          <xdr:rowOff>1978024</xdr:rowOff>
        </xdr:to>
        <xdr:sp macro="" textlink="">
          <xdr:nvSpPr>
            <xdr:cNvPr id="2069" name="Object 21" hidden="1">
              <a:extLst>
                <a:ext uri="{63B3BB69-23CF-44E3-9099-C40C66FF867C}">
                  <a14:compatExt spid="_x0000_s20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32</xdr:row>
          <xdr:rowOff>0</xdr:rowOff>
        </xdr:from>
        <xdr:to>
          <xdr:col>10</xdr:col>
          <xdr:colOff>2698750</xdr:colOff>
          <xdr:row>32</xdr:row>
          <xdr:rowOff>2171552</xdr:rowOff>
        </xdr:to>
        <xdr:sp macro="" textlink="">
          <xdr:nvSpPr>
            <xdr:cNvPr id="2071" name="Object 23" hidden="1">
              <a:extLst>
                <a:ext uri="{63B3BB69-23CF-44E3-9099-C40C66FF867C}">
                  <a14:compatExt spid="_x0000_s207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63500</xdr:colOff>
          <xdr:row>33</xdr:row>
          <xdr:rowOff>95251</xdr:rowOff>
        </xdr:from>
        <xdr:to>
          <xdr:col>15</xdr:col>
          <xdr:colOff>31750</xdr:colOff>
          <xdr:row>33</xdr:row>
          <xdr:rowOff>2164045</xdr:rowOff>
        </xdr:to>
        <xdr:sp macro="" textlink="">
          <xdr:nvSpPr>
            <xdr:cNvPr id="2072" name="Object 24" hidden="1">
              <a:extLst>
                <a:ext uri="{63B3BB69-23CF-44E3-9099-C40C66FF867C}">
                  <a14:compatExt spid="_x0000_s207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333375</xdr:colOff>
      <xdr:row>34</xdr:row>
      <xdr:rowOff>127000</xdr:rowOff>
    </xdr:from>
    <xdr:to>
      <xdr:col>10</xdr:col>
      <xdr:colOff>2792453</xdr:colOff>
      <xdr:row>34</xdr:row>
      <xdr:rowOff>2073275</xdr:rowOff>
    </xdr:to>
    <xdr:pic>
      <xdr:nvPicPr>
        <xdr:cNvPr id="37" name="Imagen 36"/>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45353" t="22658" r="14561" b="16616"/>
        <a:stretch/>
      </xdr:blipFill>
      <xdr:spPr bwMode="auto">
        <a:xfrm>
          <a:off x="16684625" y="59420125"/>
          <a:ext cx="2459078" cy="19462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15</xdr:col>
      <xdr:colOff>79375</xdr:colOff>
      <xdr:row>34</xdr:row>
      <xdr:rowOff>142875</xdr:rowOff>
    </xdr:from>
    <xdr:to>
      <xdr:col>18</xdr:col>
      <xdr:colOff>377634</xdr:colOff>
      <xdr:row>35</xdr:row>
      <xdr:rowOff>67310</xdr:rowOff>
    </xdr:to>
    <xdr:pic>
      <xdr:nvPicPr>
        <xdr:cNvPr id="38" name="Imagen 37"/>
        <xdr:cNvPicPr/>
      </xdr:nvPicPr>
      <xdr:blipFill rotWithShape="1">
        <a:blip xmlns:r="http://schemas.openxmlformats.org/officeDocument/2006/relationships" r:embed="rId18"/>
        <a:srcRect l="39578" t="25077" r="16429" b="15205"/>
        <a:stretch/>
      </xdr:blipFill>
      <xdr:spPr bwMode="auto">
        <a:xfrm>
          <a:off x="19415125" y="59436000"/>
          <a:ext cx="2774759" cy="2210435"/>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10</xdr:col>
          <xdr:colOff>796636</xdr:colOff>
          <xdr:row>35</xdr:row>
          <xdr:rowOff>111126</xdr:rowOff>
        </xdr:from>
        <xdr:to>
          <xdr:col>10</xdr:col>
          <xdr:colOff>2413000</xdr:colOff>
          <xdr:row>35</xdr:row>
          <xdr:rowOff>2111376</xdr:rowOff>
        </xdr:to>
        <xdr:sp macro="" textlink="">
          <xdr:nvSpPr>
            <xdr:cNvPr id="2075" name="Object 27" hidden="1">
              <a:extLst>
                <a:ext uri="{63B3BB69-23CF-44E3-9099-C40C66FF867C}">
                  <a14:compatExt spid="_x0000_s20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16</xdr:col>
      <xdr:colOff>285750</xdr:colOff>
      <xdr:row>36</xdr:row>
      <xdr:rowOff>492125</xdr:rowOff>
    </xdr:from>
    <xdr:to>
      <xdr:col>18</xdr:col>
      <xdr:colOff>282575</xdr:colOff>
      <xdr:row>36</xdr:row>
      <xdr:rowOff>1978025</xdr:rowOff>
    </xdr:to>
    <xdr:pic>
      <xdr:nvPicPr>
        <xdr:cNvPr id="40" name="Imagen 39"/>
        <xdr:cNvPicPr/>
      </xdr:nvPicPr>
      <xdr:blipFill rotWithShape="1">
        <a:blip xmlns:r="http://schemas.openxmlformats.org/officeDocument/2006/relationships" r:embed="rId19"/>
        <a:srcRect l="38388" t="24471" r="36133" b="31118"/>
        <a:stretch/>
      </xdr:blipFill>
      <xdr:spPr bwMode="auto">
        <a:xfrm>
          <a:off x="20447000" y="64357250"/>
          <a:ext cx="1647825" cy="148590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19</xdr:col>
          <xdr:colOff>36156</xdr:colOff>
          <xdr:row>36</xdr:row>
          <xdr:rowOff>460375</xdr:rowOff>
        </xdr:from>
        <xdr:to>
          <xdr:col>21</xdr:col>
          <xdr:colOff>155575</xdr:colOff>
          <xdr:row>36</xdr:row>
          <xdr:rowOff>1997075</xdr:rowOff>
        </xdr:to>
        <xdr:sp macro="" textlink="">
          <xdr:nvSpPr>
            <xdr:cNvPr id="2076" name="Object 28" hidden="1">
              <a:extLst>
                <a:ext uri="{63B3BB69-23CF-44E3-9099-C40C66FF867C}">
                  <a14:compatExt spid="_x0000_s20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793751</xdr:colOff>
      <xdr:row>37</xdr:row>
      <xdr:rowOff>272182</xdr:rowOff>
    </xdr:from>
    <xdr:to>
      <xdr:col>10</xdr:col>
      <xdr:colOff>2667001</xdr:colOff>
      <xdr:row>37</xdr:row>
      <xdr:rowOff>1873250</xdr:rowOff>
    </xdr:to>
    <xdr:pic>
      <xdr:nvPicPr>
        <xdr:cNvPr id="42" name="Imagen 41"/>
        <xdr:cNvPicPr/>
      </xdr:nvPicPr>
      <xdr:blipFill rotWithShape="1">
        <a:blip xmlns:r="http://schemas.openxmlformats.org/officeDocument/2006/relationships" r:embed="rId20"/>
        <a:srcRect l="26668" t="33233" r="47343" b="26586"/>
        <a:stretch/>
      </xdr:blipFill>
      <xdr:spPr bwMode="auto">
        <a:xfrm>
          <a:off x="17145001" y="66423307"/>
          <a:ext cx="1873250" cy="1601068"/>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oleObject" Target="../embeddings/oleObject5.bin"/><Relationship Id="rId18" Type="http://schemas.openxmlformats.org/officeDocument/2006/relationships/image" Target="../media/image7.png"/><Relationship Id="rId26" Type="http://schemas.openxmlformats.org/officeDocument/2006/relationships/image" Target="../media/image11.png"/><Relationship Id="rId3" Type="http://schemas.openxmlformats.org/officeDocument/2006/relationships/drawing" Target="../drawings/drawing1.xml"/><Relationship Id="rId21" Type="http://schemas.openxmlformats.org/officeDocument/2006/relationships/oleObject" Target="../embeddings/oleObject9.bin"/><Relationship Id="rId7" Type="http://schemas.openxmlformats.org/officeDocument/2006/relationships/oleObject" Target="../embeddings/oleObject2.bin"/><Relationship Id="rId12" Type="http://schemas.openxmlformats.org/officeDocument/2006/relationships/image" Target="../media/image4.png"/><Relationship Id="rId17" Type="http://schemas.openxmlformats.org/officeDocument/2006/relationships/oleObject" Target="../embeddings/oleObject7.bin"/><Relationship Id="rId25" Type="http://schemas.openxmlformats.org/officeDocument/2006/relationships/oleObject" Target="../embeddings/oleObject11.bin"/><Relationship Id="rId2" Type="http://schemas.openxmlformats.org/officeDocument/2006/relationships/printerSettings" Target="../printerSettings/printerSettings1.bin"/><Relationship Id="rId16" Type="http://schemas.openxmlformats.org/officeDocument/2006/relationships/image" Target="../media/image6.png"/><Relationship Id="rId20" Type="http://schemas.openxmlformats.org/officeDocument/2006/relationships/image" Target="../media/image8.png"/><Relationship Id="rId29" Type="http://schemas.openxmlformats.org/officeDocument/2006/relationships/oleObject" Target="../embeddings/oleObject13.bin"/><Relationship Id="rId1" Type="http://schemas.openxmlformats.org/officeDocument/2006/relationships/hyperlink" Target="http://profejosedavid.blogspot.com/2011/09/problema-aplicado-resuelto-1.html" TargetMode="External"/><Relationship Id="rId6" Type="http://schemas.openxmlformats.org/officeDocument/2006/relationships/image" Target="../media/image1.png"/><Relationship Id="rId11" Type="http://schemas.openxmlformats.org/officeDocument/2006/relationships/oleObject" Target="../embeddings/oleObject4.bin"/><Relationship Id="rId24" Type="http://schemas.openxmlformats.org/officeDocument/2006/relationships/image" Target="../media/image10.png"/><Relationship Id="rId5" Type="http://schemas.openxmlformats.org/officeDocument/2006/relationships/oleObject" Target="../embeddings/oleObject1.bin"/><Relationship Id="rId15" Type="http://schemas.openxmlformats.org/officeDocument/2006/relationships/oleObject" Target="../embeddings/oleObject6.bin"/><Relationship Id="rId23" Type="http://schemas.openxmlformats.org/officeDocument/2006/relationships/oleObject" Target="../embeddings/oleObject10.bin"/><Relationship Id="rId28" Type="http://schemas.openxmlformats.org/officeDocument/2006/relationships/image" Target="../media/image12.png"/><Relationship Id="rId10" Type="http://schemas.openxmlformats.org/officeDocument/2006/relationships/image" Target="../media/image3.png"/><Relationship Id="rId19" Type="http://schemas.openxmlformats.org/officeDocument/2006/relationships/oleObject" Target="../embeddings/oleObject8.bin"/><Relationship Id="rId4" Type="http://schemas.openxmlformats.org/officeDocument/2006/relationships/vmlDrawing" Target="../drawings/vmlDrawing1.vml"/><Relationship Id="rId9" Type="http://schemas.openxmlformats.org/officeDocument/2006/relationships/oleObject" Target="../embeddings/oleObject3.bin"/><Relationship Id="rId14" Type="http://schemas.openxmlformats.org/officeDocument/2006/relationships/image" Target="../media/image5.png"/><Relationship Id="rId22" Type="http://schemas.openxmlformats.org/officeDocument/2006/relationships/image" Target="../media/image9.png"/><Relationship Id="rId27" Type="http://schemas.openxmlformats.org/officeDocument/2006/relationships/oleObject" Target="../embeddings/oleObject12.bin"/><Relationship Id="rId30" Type="http://schemas.openxmlformats.org/officeDocument/2006/relationships/image" Target="../media/image1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36" activePane="bottomLeft" state="frozen"/>
      <selection pane="bottomLeft" activeCell="J38" sqref="J3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9.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3" t="s">
        <v>21</v>
      </c>
      <c r="D2" s="84"/>
      <c r="F2" s="76" t="s">
        <v>0</v>
      </c>
      <c r="G2" s="77"/>
      <c r="H2" s="58"/>
      <c r="I2" s="58"/>
      <c r="J2" s="14"/>
      <c r="L2" s="2" t="s">
        <v>154</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5">
        <v>10</v>
      </c>
      <c r="D3" s="86"/>
      <c r="F3" s="78"/>
      <c r="G3" s="79"/>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5" t="s">
        <v>188</v>
      </c>
      <c r="D4" s="86"/>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189</v>
      </c>
      <c r="D5" s="88"/>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80" customHeight="1" x14ac:dyDescent="0.25">
      <c r="A10" s="12" t="str">
        <f>IF(OR(B10&lt;&gt;"",J10&lt;&gt;""),"IMG01","")</f>
        <v>IMG01</v>
      </c>
      <c r="B10" s="62" t="s">
        <v>192</v>
      </c>
      <c r="C10" s="20" t="str">
        <f t="shared" ref="C10:C41" si="0">IF(OR(B10&lt;&gt;"",J10&lt;&gt;""),IF($G$4="Recurso",CONCATENATE($G$4," ",$G$5),$G$4),"")</f>
        <v>Cuaderno de Estudio</v>
      </c>
      <c r="D10" s="63" t="s">
        <v>191</v>
      </c>
      <c r="E10" s="63" t="s">
        <v>154</v>
      </c>
      <c r="F10" s="13" t="str">
        <f t="shared" ref="F10" si="1">IF(OR(B10&lt;&gt;"",J10&lt;&gt;""),CONCATENATE($C$7,"_",$A10,IF($G$4="Cuaderno de Estudio","_small",CONCATENATE(IF(I10="","","n"),IF(LEFT($G$5,1)="F",".jpg",".png")))),"")</f>
        <v>CN_08_01_REC10_IMG01_small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CN_08_01_REC10_IMG01_zoom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194</v>
      </c>
      <c r="K10" s="107" t="s">
        <v>193</v>
      </c>
      <c r="O10" s="2" t="str">
        <f>'Definición técnica de imagenes'!A12</f>
        <v>M12D</v>
      </c>
    </row>
    <row r="11" spans="1:16" s="11" customFormat="1" ht="180" customHeight="1" x14ac:dyDescent="0.25">
      <c r="A11" s="12" t="str">
        <f t="shared" ref="A11:A18" si="3">IF(OR(B11&lt;&gt;"",J11&lt;&gt;""),CONCATENATE(LEFT(A10,3),IF(MID(A10,4,2)+1&lt;10,CONCATENATE("0",MID(A10,4,2)+1))),"")</f>
        <v>IMG02</v>
      </c>
      <c r="B11" s="62" t="s">
        <v>192</v>
      </c>
      <c r="C11" s="20" t="str">
        <f t="shared" si="0"/>
        <v>Cuaderno de Estudio</v>
      </c>
      <c r="D11" s="63" t="s">
        <v>191</v>
      </c>
      <c r="E11" s="63" t="s">
        <v>154</v>
      </c>
      <c r="F11" s="13" t="str">
        <f t="shared" ref="F11:F74" si="4">IF(OR(B11&lt;&gt;"",J11&lt;&gt;""),CONCATENATE($C$7,"_",$A11,IF($G$4="Cuaderno de Estudio","_small",CONCATENATE(IF(I11="","","n"),IF(LEFT($G$5,1)="F",".jpg",".png")))),"")</f>
        <v>CN_08_01_REC10_IMG02_small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CN_08_01_REC10_IMG02_zoom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109"/>
      <c r="O11" s="2" t="str">
        <f>'Definición técnica de imagenes'!A13</f>
        <v>M101</v>
      </c>
    </row>
    <row r="12" spans="1:16" s="11" customFormat="1" ht="180" customHeight="1" x14ac:dyDescent="0.25">
      <c r="A12" s="12" t="str">
        <f t="shared" si="3"/>
        <v>IMG03</v>
      </c>
      <c r="B12" s="62" t="s">
        <v>192</v>
      </c>
      <c r="C12" s="20" t="str">
        <f t="shared" si="0"/>
        <v>Cuaderno de Estudio</v>
      </c>
      <c r="D12" s="63" t="s">
        <v>191</v>
      </c>
      <c r="E12" s="63" t="s">
        <v>154</v>
      </c>
      <c r="F12" s="13" t="str">
        <f t="shared" si="4"/>
        <v>CN_08_01_REC10_IMG03_small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CN_08_01_REC10_IMG03_zoom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110" t="s">
        <v>196</v>
      </c>
      <c r="K12"/>
      <c r="O12" s="2" t="str">
        <f>'Definición técnica de imagenes'!A18</f>
        <v>Diaporama F1</v>
      </c>
    </row>
    <row r="13" spans="1:16" s="11" customFormat="1" ht="180" customHeight="1" x14ac:dyDescent="0.25">
      <c r="A13" s="12" t="str">
        <f t="shared" si="3"/>
        <v>IMG04</v>
      </c>
      <c r="B13" s="62" t="s">
        <v>192</v>
      </c>
      <c r="C13" s="20" t="str">
        <f t="shared" si="0"/>
        <v>Cuaderno de Estudio</v>
      </c>
      <c r="D13" s="63" t="s">
        <v>191</v>
      </c>
      <c r="E13" s="63" t="s">
        <v>154</v>
      </c>
      <c r="F13" s="13" t="str">
        <f t="shared" si="4"/>
        <v>CN_08_01_REC10_IMG04_small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CN_08_01_REC10_IMG04_zoom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197</v>
      </c>
      <c r="K13"/>
      <c r="O13" s="2" t="str">
        <f>'Definición técnica de imagenes'!A19</f>
        <v>F4</v>
      </c>
    </row>
    <row r="14" spans="1:16" s="11" customFormat="1" ht="180" customHeight="1" x14ac:dyDescent="0.25">
      <c r="A14" s="12" t="str">
        <f t="shared" si="3"/>
        <v>IMG05</v>
      </c>
      <c r="B14" s="62" t="s">
        <v>192</v>
      </c>
      <c r="C14" s="20" t="str">
        <f t="shared" si="0"/>
        <v>Cuaderno de Estudio</v>
      </c>
      <c r="D14" s="63" t="s">
        <v>191</v>
      </c>
      <c r="E14" s="63" t="s">
        <v>154</v>
      </c>
      <c r="F14" s="13" t="str">
        <f t="shared" si="4"/>
        <v>CN_08_01_REC10_IMG05_small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CN_08_01_REC10_IMG05_zoom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198</v>
      </c>
      <c r="K14" s="64"/>
      <c r="O14" s="2" t="str">
        <f>'Definición técnica de imagenes'!A22</f>
        <v>F6</v>
      </c>
    </row>
    <row r="15" spans="1:16" s="11" customFormat="1" ht="180" customHeight="1" x14ac:dyDescent="0.25">
      <c r="A15" s="12" t="str">
        <f t="shared" si="3"/>
        <v>IMG06</v>
      </c>
      <c r="B15" s="62" t="s">
        <v>192</v>
      </c>
      <c r="C15" s="20" t="str">
        <f t="shared" si="0"/>
        <v>Cuaderno de Estudio</v>
      </c>
      <c r="D15" s="63" t="s">
        <v>191</v>
      </c>
      <c r="E15" s="63" t="s">
        <v>154</v>
      </c>
      <c r="F15" s="13" t="str">
        <f t="shared" si="4"/>
        <v>CN_08_01_REC10_IMG06_small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CN_08_01_REC10_IMG06_zoom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108" t="s">
        <v>199</v>
      </c>
      <c r="K15"/>
      <c r="O15" s="2" t="str">
        <f>'Definición técnica de imagenes'!A24</f>
        <v>F6B</v>
      </c>
    </row>
    <row r="16" spans="1:16" s="11" customFormat="1" ht="180" customHeight="1" x14ac:dyDescent="0.3">
      <c r="A16" s="12" t="str">
        <f t="shared" si="3"/>
        <v>IMG07</v>
      </c>
      <c r="B16" s="62" t="s">
        <v>192</v>
      </c>
      <c r="C16" s="20" t="str">
        <f t="shared" si="0"/>
        <v>Cuaderno de Estudio</v>
      </c>
      <c r="D16" s="63" t="s">
        <v>191</v>
      </c>
      <c r="E16" s="63" t="s">
        <v>154</v>
      </c>
      <c r="F16" s="13" t="str">
        <f t="shared" si="4"/>
        <v>CN_08_01_REC10_IMG07_small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CN_08_01_REC10_IMG07_zoom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108" t="s">
        <v>200</v>
      </c>
      <c r="K16" s="68"/>
      <c r="O16" s="2" t="str">
        <f>'Definición técnica de imagenes'!A25</f>
        <v>F7</v>
      </c>
    </row>
    <row r="17" spans="1:15" s="11" customFormat="1" ht="180" customHeight="1" x14ac:dyDescent="0.25">
      <c r="A17" s="12" t="str">
        <f t="shared" si="3"/>
        <v>IMG08</v>
      </c>
      <c r="B17" s="62" t="s">
        <v>192</v>
      </c>
      <c r="C17" s="20" t="str">
        <f t="shared" si="0"/>
        <v>Cuaderno de Estudio</v>
      </c>
      <c r="D17" s="63" t="s">
        <v>191</v>
      </c>
      <c r="E17" s="63" t="s">
        <v>154</v>
      </c>
      <c r="F17" s="13" t="str">
        <f t="shared" si="4"/>
        <v>CN_08_01_REC10_IMG08_small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CN_08_01_REC10_IMG08_zoom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201</v>
      </c>
      <c r="K17"/>
      <c r="O17" s="2" t="str">
        <f>'Definición técnica de imagenes'!A27</f>
        <v>F7B</v>
      </c>
    </row>
    <row r="18" spans="1:15" s="11" customFormat="1" ht="180" customHeight="1" x14ac:dyDescent="0.25">
      <c r="A18" s="12" t="str">
        <f t="shared" si="3"/>
        <v>IMG09</v>
      </c>
      <c r="B18" s="62" t="s">
        <v>192</v>
      </c>
      <c r="C18" s="20" t="str">
        <f t="shared" si="0"/>
        <v>Cuaderno de Estudio</v>
      </c>
      <c r="D18" s="63" t="s">
        <v>191</v>
      </c>
      <c r="E18" s="63" t="s">
        <v>154</v>
      </c>
      <c r="F18" s="13" t="str">
        <f t="shared" si="4"/>
        <v>CN_08_01_REC10_IMG09_small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CN_08_01_REC10_IMG09_zoom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202</v>
      </c>
      <c r="K18" s="66"/>
      <c r="O18" s="2" t="str">
        <f>'Definición técnica de imagenes'!A30</f>
        <v>F8</v>
      </c>
    </row>
    <row r="19" spans="1:15" s="11" customFormat="1" ht="180" customHeight="1" x14ac:dyDescent="0.25">
      <c r="A19" s="12" t="str">
        <f t="shared" ref="A19:A50" si="6">IF(OR(B19&lt;&gt;"",J19&lt;&gt;""),CONCATENATE(LEFT(A18,3),IF(MID(A18,4,2)+1&lt;10,CONCATENATE("0",MID(A18,4,2)+1),MID(A18,4,2)+1)),"")</f>
        <v>IMG10</v>
      </c>
      <c r="B19" s="62" t="s">
        <v>192</v>
      </c>
      <c r="C19" s="20" t="str">
        <f t="shared" si="0"/>
        <v>Cuaderno de Estudio</v>
      </c>
      <c r="D19" s="63" t="s">
        <v>191</v>
      </c>
      <c r="E19" s="63" t="s">
        <v>154</v>
      </c>
      <c r="F19" s="13" t="str">
        <f t="shared" si="4"/>
        <v>CN_08_01_REC10_IMG10_small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CN_08_01_REC10_IMG10_zoom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203</v>
      </c>
      <c r="K19"/>
      <c r="O19" s="2" t="str">
        <f>'Definición técnica de imagenes'!A31</f>
        <v>F10</v>
      </c>
    </row>
    <row r="20" spans="1:15" s="11" customFormat="1" ht="180" customHeight="1" x14ac:dyDescent="0.25">
      <c r="A20" s="12" t="str">
        <f t="shared" si="6"/>
        <v>IMG11</v>
      </c>
      <c r="B20" s="62" t="s">
        <v>192</v>
      </c>
      <c r="C20" s="20" t="str">
        <f t="shared" si="0"/>
        <v>Cuaderno de Estudio</v>
      </c>
      <c r="D20" s="63" t="s">
        <v>191</v>
      </c>
      <c r="E20" s="63" t="s">
        <v>154</v>
      </c>
      <c r="F20" s="13" t="str">
        <f t="shared" si="4"/>
        <v>CN_08_01_REC10_IMG11_small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CN_08_01_REC10_IMG11_zoom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204</v>
      </c>
      <c r="K20"/>
      <c r="O20" s="2" t="str">
        <f>'Definición técnica de imagenes'!A32</f>
        <v>F10B</v>
      </c>
    </row>
    <row r="21" spans="1:15" s="11" customFormat="1" ht="180" customHeight="1" x14ac:dyDescent="0.25">
      <c r="A21" s="12" t="str">
        <f t="shared" si="6"/>
        <v>IMG12</v>
      </c>
      <c r="B21" s="62" t="s">
        <v>192</v>
      </c>
      <c r="C21" s="20" t="str">
        <f t="shared" si="0"/>
        <v>Cuaderno de Estudio</v>
      </c>
      <c r="D21" s="63" t="s">
        <v>191</v>
      </c>
      <c r="E21" s="63" t="s">
        <v>154</v>
      </c>
      <c r="F21" s="13" t="str">
        <f t="shared" si="4"/>
        <v>CN_08_01_REC10_IMG12_small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CN_08_01_REC10_IMG12_zoom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205</v>
      </c>
      <c r="K21"/>
      <c r="O21" s="2" t="str">
        <f>'Definición técnica de imagenes'!A33</f>
        <v>F11</v>
      </c>
    </row>
    <row r="22" spans="1:15" s="11" customFormat="1" ht="180" customHeight="1" x14ac:dyDescent="0.25">
      <c r="A22" s="12" t="str">
        <f t="shared" si="6"/>
        <v>IMG13</v>
      </c>
      <c r="B22" s="62" t="s">
        <v>192</v>
      </c>
      <c r="C22" s="20" t="str">
        <f t="shared" si="0"/>
        <v>Cuaderno de Estudio</v>
      </c>
      <c r="D22" s="63" t="s">
        <v>191</v>
      </c>
      <c r="E22" s="63" t="s">
        <v>154</v>
      </c>
      <c r="F22" s="13" t="str">
        <f t="shared" si="4"/>
        <v>CN_08_01_REC10_IMG13_small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CN_08_01_REC10_IMG13_zoom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206</v>
      </c>
      <c r="K22"/>
      <c r="O22" s="2" t="str">
        <f>'Definición técnica de imagenes'!A34</f>
        <v>F12</v>
      </c>
    </row>
    <row r="23" spans="1:15" s="11" customFormat="1" ht="180" customHeight="1" x14ac:dyDescent="0.25">
      <c r="A23" s="12" t="str">
        <f t="shared" si="6"/>
        <v>IMG14</v>
      </c>
      <c r="B23" s="62" t="s">
        <v>192</v>
      </c>
      <c r="C23" s="20" t="str">
        <f t="shared" si="0"/>
        <v>Cuaderno de Estudio</v>
      </c>
      <c r="D23" s="63" t="s">
        <v>191</v>
      </c>
      <c r="E23" s="63" t="s">
        <v>154</v>
      </c>
      <c r="F23" s="13" t="str">
        <f t="shared" si="4"/>
        <v>CN_08_01_REC10_IMG14_small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CN_08_01_REC10_IMG14_zoom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207</v>
      </c>
      <c r="K23" s="64"/>
      <c r="O23" s="2" t="str">
        <f>'Definición técnica de imagenes'!A35</f>
        <v>F13</v>
      </c>
    </row>
    <row r="24" spans="1:15" s="11" customFormat="1" ht="180" customHeight="1" x14ac:dyDescent="0.25">
      <c r="A24" s="12" t="str">
        <f t="shared" si="6"/>
        <v>IMG15</v>
      </c>
      <c r="B24" s="62" t="s">
        <v>192</v>
      </c>
      <c r="C24" s="20" t="str">
        <f t="shared" si="0"/>
        <v>Cuaderno de Estudio</v>
      </c>
      <c r="D24" s="63" t="s">
        <v>191</v>
      </c>
      <c r="E24" s="63" t="s">
        <v>154</v>
      </c>
      <c r="F24" s="13" t="str">
        <f t="shared" si="4"/>
        <v>CN_08_01_REC10_IMG15_small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CN_08_01_REC10_IMG15_zoom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208</v>
      </c>
      <c r="K24" s="65"/>
      <c r="O24" s="2" t="str">
        <f>'Definición técnica de imagenes'!A37</f>
        <v>F13B</v>
      </c>
    </row>
    <row r="25" spans="1:15" s="11" customFormat="1" ht="180" customHeight="1" x14ac:dyDescent="0.25">
      <c r="A25" s="12" t="str">
        <f t="shared" si="6"/>
        <v>IMG16</v>
      </c>
      <c r="B25" s="62" t="s">
        <v>192</v>
      </c>
      <c r="C25" s="20" t="str">
        <f t="shared" si="0"/>
        <v>Cuaderno de Estudio</v>
      </c>
      <c r="D25" s="63" t="s">
        <v>191</v>
      </c>
      <c r="E25" s="63" t="s">
        <v>154</v>
      </c>
      <c r="F25" s="13" t="str">
        <f t="shared" si="4"/>
        <v>CN_08_01_REC10_IMG16_small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CN_08_01_REC10_IMG16_zoom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209</v>
      </c>
      <c r="K25" s="64"/>
    </row>
    <row r="26" spans="1:15" s="11" customFormat="1" ht="180" customHeight="1" x14ac:dyDescent="0.25">
      <c r="A26" s="12" t="str">
        <f t="shared" si="6"/>
        <v>IMG17</v>
      </c>
      <c r="B26" s="62" t="s">
        <v>192</v>
      </c>
      <c r="C26" s="20" t="str">
        <f t="shared" si="0"/>
        <v>Cuaderno de Estudio</v>
      </c>
      <c r="D26" s="63" t="s">
        <v>191</v>
      </c>
      <c r="E26" s="63" t="s">
        <v>154</v>
      </c>
      <c r="F26" s="13" t="str">
        <f t="shared" si="4"/>
        <v>CN_08_01_REC10_IMG17_small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CN_08_01_REC10_IMG17_zoom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211</v>
      </c>
      <c r="K26" s="109" t="s">
        <v>210</v>
      </c>
    </row>
    <row r="27" spans="1:15" s="11" customFormat="1" ht="180" customHeight="1" x14ac:dyDescent="0.25">
      <c r="A27" s="12" t="str">
        <f t="shared" si="6"/>
        <v>IMG18</v>
      </c>
      <c r="B27" s="62" t="s">
        <v>192</v>
      </c>
      <c r="C27" s="20" t="str">
        <f t="shared" si="0"/>
        <v>Cuaderno de Estudio</v>
      </c>
      <c r="D27" s="63" t="s">
        <v>191</v>
      </c>
      <c r="E27" s="63" t="s">
        <v>154</v>
      </c>
      <c r="F27" s="13" t="str">
        <f t="shared" si="4"/>
        <v>CN_08_01_REC10_IMG18_small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CN_08_01_REC10_IMG18_zoom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212</v>
      </c>
      <c r="K27" s="64"/>
      <c r="O27" s="2"/>
    </row>
    <row r="28" spans="1:15" s="11" customFormat="1" ht="180" customHeight="1" x14ac:dyDescent="0.25">
      <c r="A28" s="12" t="str">
        <f t="shared" si="6"/>
        <v>IMG19</v>
      </c>
      <c r="B28" s="62" t="s">
        <v>192</v>
      </c>
      <c r="C28" s="20" t="str">
        <f t="shared" si="0"/>
        <v>Cuaderno de Estudio</v>
      </c>
      <c r="D28" s="63" t="s">
        <v>191</v>
      </c>
      <c r="E28" s="63" t="s">
        <v>154</v>
      </c>
      <c r="F28" s="13" t="str">
        <f t="shared" si="4"/>
        <v>CN_08_01_REC10_IMG19_small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CN_08_01_REC10_IMG19_zoom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213</v>
      </c>
      <c r="K28" s="64"/>
    </row>
    <row r="29" spans="1:15" s="11" customFormat="1" ht="180" customHeight="1" x14ac:dyDescent="0.25">
      <c r="A29" s="12" t="str">
        <f t="shared" si="6"/>
        <v>IMG20</v>
      </c>
      <c r="B29" s="62" t="s">
        <v>192</v>
      </c>
      <c r="C29" s="20" t="str">
        <f t="shared" si="0"/>
        <v>Cuaderno de Estudio</v>
      </c>
      <c r="D29" s="63" t="s">
        <v>191</v>
      </c>
      <c r="E29" s="63" t="s">
        <v>154</v>
      </c>
      <c r="F29" s="13" t="str">
        <f t="shared" si="4"/>
        <v>CN_08_01_REC10_IMG20_small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CN_08_01_REC10_IMG20_zoom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214</v>
      </c>
      <c r="K29" s="64"/>
    </row>
    <row r="30" spans="1:15" s="11" customFormat="1" ht="180" customHeight="1" x14ac:dyDescent="0.25">
      <c r="A30" s="12" t="str">
        <f t="shared" si="6"/>
        <v>IMG21</v>
      </c>
      <c r="B30" s="62" t="s">
        <v>192</v>
      </c>
      <c r="C30" s="20" t="str">
        <f t="shared" si="0"/>
        <v>Cuaderno de Estudio</v>
      </c>
      <c r="D30" s="63" t="s">
        <v>191</v>
      </c>
      <c r="E30" s="63" t="s">
        <v>154</v>
      </c>
      <c r="F30" s="13" t="str">
        <f t="shared" si="4"/>
        <v>CN_08_01_REC10_IMG21_small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CN_08_01_REC10_IMG21_zoom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215</v>
      </c>
      <c r="K30" s="64"/>
    </row>
    <row r="31" spans="1:15" s="11" customFormat="1" ht="180" customHeight="1" x14ac:dyDescent="0.25">
      <c r="A31" s="12" t="str">
        <f t="shared" si="6"/>
        <v>IMG22</v>
      </c>
      <c r="B31" s="62" t="s">
        <v>192</v>
      </c>
      <c r="C31" s="20" t="str">
        <f t="shared" si="0"/>
        <v>Cuaderno de Estudio</v>
      </c>
      <c r="D31" s="63" t="s">
        <v>191</v>
      </c>
      <c r="E31" s="63" t="s">
        <v>154</v>
      </c>
      <c r="F31" s="13" t="str">
        <f t="shared" si="4"/>
        <v>CN_08_01_REC10_IMG22_small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CN_08_01_REC10_IMG22_zoom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216</v>
      </c>
      <c r="K31" s="64"/>
    </row>
    <row r="32" spans="1:15" s="11" customFormat="1" ht="180" customHeight="1" x14ac:dyDescent="0.25">
      <c r="A32" s="12" t="str">
        <f t="shared" si="6"/>
        <v>IMG23</v>
      </c>
      <c r="B32" s="62" t="s">
        <v>192</v>
      </c>
      <c r="C32" s="20" t="str">
        <f t="shared" si="0"/>
        <v>Cuaderno de Estudio</v>
      </c>
      <c r="D32" s="63" t="s">
        <v>191</v>
      </c>
      <c r="E32" s="63" t="s">
        <v>154</v>
      </c>
      <c r="F32" s="13" t="str">
        <f t="shared" si="4"/>
        <v>CN_08_01_REC10_IMG23_small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CN_08_01_REC10_IMG23_zoom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217</v>
      </c>
      <c r="K32"/>
    </row>
    <row r="33" spans="1:15" s="11" customFormat="1" ht="180" customHeight="1" x14ac:dyDescent="0.25">
      <c r="A33" s="12" t="str">
        <f t="shared" si="6"/>
        <v>IMG24</v>
      </c>
      <c r="B33" s="62" t="s">
        <v>192</v>
      </c>
      <c r="C33" s="20" t="str">
        <f t="shared" si="0"/>
        <v>Cuaderno de Estudio</v>
      </c>
      <c r="D33" s="63" t="s">
        <v>191</v>
      </c>
      <c r="E33" s="63" t="s">
        <v>154</v>
      </c>
      <c r="F33" s="13" t="str">
        <f t="shared" si="4"/>
        <v>CN_08_01_REC10_IMG24_small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CN_08_01_REC10_IMG24_zoom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218</v>
      </c>
      <c r="K33"/>
    </row>
    <row r="34" spans="1:15" s="11" customFormat="1" ht="180" customHeight="1" x14ac:dyDescent="0.25">
      <c r="A34" s="12" t="str">
        <f t="shared" si="6"/>
        <v>IMG25</v>
      </c>
      <c r="B34" s="62" t="s">
        <v>192</v>
      </c>
      <c r="C34" s="20" t="str">
        <f t="shared" si="0"/>
        <v>Cuaderno de Estudio</v>
      </c>
      <c r="D34" s="63" t="s">
        <v>191</v>
      </c>
      <c r="E34" s="63" t="s">
        <v>154</v>
      </c>
      <c r="F34" s="13" t="str">
        <f t="shared" si="4"/>
        <v>CN_08_01_REC10_IMG25_small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CN_08_01_REC10_IMG25_zoom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219</v>
      </c>
      <c r="K34"/>
      <c r="O34" s="2"/>
    </row>
    <row r="35" spans="1:15" s="11" customFormat="1" ht="180" customHeight="1" x14ac:dyDescent="0.25">
      <c r="A35" s="12" t="str">
        <f t="shared" si="6"/>
        <v>IMG26</v>
      </c>
      <c r="B35" s="62" t="s">
        <v>192</v>
      </c>
      <c r="C35" s="20" t="str">
        <f t="shared" si="0"/>
        <v>Cuaderno de Estudio</v>
      </c>
      <c r="D35" s="63" t="s">
        <v>191</v>
      </c>
      <c r="E35" s="63" t="s">
        <v>154</v>
      </c>
      <c r="F35" s="13" t="str">
        <f t="shared" si="4"/>
        <v>CN_08_01_REC10_IMG26_small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CN_08_01_REC10_IMG26_zoom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t="s">
        <v>220</v>
      </c>
      <c r="K35" s="65"/>
      <c r="O35" s="2"/>
    </row>
    <row r="36" spans="1:15" s="11" customFormat="1" ht="180" customHeight="1" x14ac:dyDescent="0.25">
      <c r="A36" s="12" t="str">
        <f t="shared" si="6"/>
        <v>IMG27</v>
      </c>
      <c r="B36" s="62" t="s">
        <v>192</v>
      </c>
      <c r="C36" s="20" t="str">
        <f t="shared" si="0"/>
        <v>Cuaderno de Estudio</v>
      </c>
      <c r="D36" s="63" t="s">
        <v>191</v>
      </c>
      <c r="E36" s="63" t="s">
        <v>154</v>
      </c>
      <c r="F36" s="13" t="str">
        <f t="shared" si="4"/>
        <v>CN_08_01_REC10_IMG27_small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CN_08_01_REC10_IMG27_zoom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t="s">
        <v>201</v>
      </c>
      <c r="K36"/>
      <c r="O36" s="2"/>
    </row>
    <row r="37" spans="1:15" s="11" customFormat="1" ht="180" customHeight="1" x14ac:dyDescent="0.25">
      <c r="A37" s="12" t="str">
        <f t="shared" si="6"/>
        <v>IMG28</v>
      </c>
      <c r="B37" s="62" t="s">
        <v>192</v>
      </c>
      <c r="C37" s="20" t="str">
        <f t="shared" si="0"/>
        <v>Cuaderno de Estudio</v>
      </c>
      <c r="D37" s="63" t="s">
        <v>191</v>
      </c>
      <c r="E37" s="63" t="s">
        <v>154</v>
      </c>
      <c r="F37" s="13" t="str">
        <f t="shared" si="4"/>
        <v>CN_08_01_REC10_IMG28_small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CN_08_01_REC10_IMG28_zoom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69" t="s">
        <v>221</v>
      </c>
      <c r="K37"/>
    </row>
    <row r="38" spans="1:15" s="11" customFormat="1" ht="180" customHeight="1" x14ac:dyDescent="0.25">
      <c r="A38" s="12" t="str">
        <f t="shared" si="6"/>
        <v>IMG29</v>
      </c>
      <c r="B38" s="62" t="s">
        <v>192</v>
      </c>
      <c r="C38" s="20" t="str">
        <f t="shared" si="0"/>
        <v>Cuaderno de Estudio</v>
      </c>
      <c r="D38" s="63" t="s">
        <v>191</v>
      </c>
      <c r="E38" s="63" t="s">
        <v>154</v>
      </c>
      <c r="F38" s="13" t="str">
        <f t="shared" si="4"/>
        <v>CN_08_01_REC10_IMG29_small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CN_08_01_REC10_IMG29_zoom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64" t="s">
        <v>222</v>
      </c>
      <c r="K38" s="65"/>
    </row>
    <row r="39" spans="1:15" s="11" customFormat="1" ht="180"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80"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80"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K10" r:id="rId1"/>
  </hyperlinks>
  <pageMargins left="0.75" right="0.75" top="1" bottom="1" header="0.5" footer="0.5"/>
  <pageSetup orientation="portrait" horizontalDpi="4294967292" verticalDpi="4294967292" r:id="rId2"/>
  <drawing r:id="rId3"/>
  <legacyDrawing r:id="rId4"/>
  <oleObjects>
    <mc:AlternateContent xmlns:mc="http://schemas.openxmlformats.org/markup-compatibility/2006">
      <mc:Choice Requires="x14">
        <oleObject progId="PBrush" shapeId="2055" r:id="rId5">
          <objectPr defaultSize="0" autoPict="0" r:id="rId6">
            <anchor moveWithCells="1" sizeWithCells="1">
              <from>
                <xdr:col>15</xdr:col>
                <xdr:colOff>381000</xdr:colOff>
                <xdr:row>11</xdr:row>
                <xdr:rowOff>104775</xdr:rowOff>
              </from>
              <to>
                <xdr:col>20</xdr:col>
                <xdr:colOff>790575</xdr:colOff>
                <xdr:row>12</xdr:row>
                <xdr:rowOff>152400</xdr:rowOff>
              </to>
            </anchor>
          </objectPr>
        </oleObject>
      </mc:Choice>
      <mc:Fallback>
        <oleObject progId="PBrush" shapeId="2055" r:id="rId5"/>
      </mc:Fallback>
    </mc:AlternateContent>
    <mc:AlternateContent xmlns:mc="http://schemas.openxmlformats.org/markup-compatibility/2006">
      <mc:Choice Requires="x14">
        <oleObject progId="PBrush" shapeId="2056" r:id="rId7">
          <objectPr defaultSize="0" autoPict="0" r:id="rId8">
            <anchor moveWithCells="1" sizeWithCells="1">
              <from>
                <xdr:col>10</xdr:col>
                <xdr:colOff>228600</xdr:colOff>
                <xdr:row>12</xdr:row>
                <xdr:rowOff>152400</xdr:rowOff>
              </from>
              <to>
                <xdr:col>15</xdr:col>
                <xdr:colOff>152400</xdr:colOff>
                <xdr:row>12</xdr:row>
                <xdr:rowOff>2238375</xdr:rowOff>
              </to>
            </anchor>
          </objectPr>
        </oleObject>
      </mc:Choice>
      <mc:Fallback>
        <oleObject progId="PBrush" shapeId="2056" r:id="rId7"/>
      </mc:Fallback>
    </mc:AlternateContent>
    <mc:AlternateContent xmlns:mc="http://schemas.openxmlformats.org/markup-compatibility/2006">
      <mc:Choice Requires="x14">
        <oleObject progId="PBrush" shapeId="2057" r:id="rId9">
          <objectPr defaultSize="0" autoPict="0" r:id="rId10">
            <anchor moveWithCells="1" sizeWithCells="1">
              <from>
                <xdr:col>15</xdr:col>
                <xdr:colOff>762000</xdr:colOff>
                <xdr:row>14</xdr:row>
                <xdr:rowOff>438150</xdr:rowOff>
              </from>
              <to>
                <xdr:col>22</xdr:col>
                <xdr:colOff>171450</xdr:colOff>
                <xdr:row>15</xdr:row>
                <xdr:rowOff>285750</xdr:rowOff>
              </to>
            </anchor>
          </objectPr>
        </oleObject>
      </mc:Choice>
      <mc:Fallback>
        <oleObject progId="PBrush" shapeId="2057" r:id="rId9"/>
      </mc:Fallback>
    </mc:AlternateContent>
    <mc:AlternateContent xmlns:mc="http://schemas.openxmlformats.org/markup-compatibility/2006">
      <mc:Choice Requires="x14">
        <oleObject progId="PBrush" shapeId="2058" r:id="rId11">
          <objectPr defaultSize="0" autoPict="0" r:id="rId12">
            <anchor moveWithCells="1" sizeWithCells="1">
              <from>
                <xdr:col>10</xdr:col>
                <xdr:colOff>0</xdr:colOff>
                <xdr:row>16</xdr:row>
                <xdr:rowOff>0</xdr:rowOff>
              </from>
              <to>
                <xdr:col>10</xdr:col>
                <xdr:colOff>2600325</xdr:colOff>
                <xdr:row>16</xdr:row>
                <xdr:rowOff>2209800</xdr:rowOff>
              </to>
            </anchor>
          </objectPr>
        </oleObject>
      </mc:Choice>
      <mc:Fallback>
        <oleObject progId="PBrush" shapeId="2058" r:id="rId11"/>
      </mc:Fallback>
    </mc:AlternateContent>
    <mc:AlternateContent xmlns:mc="http://schemas.openxmlformats.org/markup-compatibility/2006">
      <mc:Choice Requires="x14">
        <oleObject progId="PBrush" shapeId="2059" r:id="rId13">
          <objectPr defaultSize="0" autoPict="0" r:id="rId14">
            <anchor moveWithCells="1" sizeWithCells="1">
              <from>
                <xdr:col>10</xdr:col>
                <xdr:colOff>409575</xdr:colOff>
                <xdr:row>18</xdr:row>
                <xdr:rowOff>76200</xdr:rowOff>
              </from>
              <to>
                <xdr:col>10</xdr:col>
                <xdr:colOff>2876550</xdr:colOff>
                <xdr:row>18</xdr:row>
                <xdr:rowOff>2219325</xdr:rowOff>
              </to>
            </anchor>
          </objectPr>
        </oleObject>
      </mc:Choice>
      <mc:Fallback>
        <oleObject progId="PBrush" shapeId="2059" r:id="rId13"/>
      </mc:Fallback>
    </mc:AlternateContent>
    <mc:AlternateContent xmlns:mc="http://schemas.openxmlformats.org/markup-compatibility/2006">
      <mc:Choice Requires="x14">
        <oleObject progId="PBrush" shapeId="2060" r:id="rId15">
          <objectPr defaultSize="0" autoPict="0" r:id="rId16">
            <anchor moveWithCells="1" sizeWithCells="1">
              <from>
                <xdr:col>10</xdr:col>
                <xdr:colOff>95250</xdr:colOff>
                <xdr:row>19</xdr:row>
                <xdr:rowOff>171450</xdr:rowOff>
              </from>
              <to>
                <xdr:col>15</xdr:col>
                <xdr:colOff>476250</xdr:colOff>
                <xdr:row>19</xdr:row>
                <xdr:rowOff>2200275</xdr:rowOff>
              </to>
            </anchor>
          </objectPr>
        </oleObject>
      </mc:Choice>
      <mc:Fallback>
        <oleObject progId="PBrush" shapeId="2060" r:id="rId15"/>
      </mc:Fallback>
    </mc:AlternateContent>
    <mc:AlternateContent xmlns:mc="http://schemas.openxmlformats.org/markup-compatibility/2006">
      <mc:Choice Requires="x14">
        <oleObject progId="PBrush" shapeId="2062" r:id="rId17">
          <objectPr defaultSize="0" autoPict="0" r:id="rId18">
            <anchor moveWithCells="1" sizeWithCells="1">
              <from>
                <xdr:col>10</xdr:col>
                <xdr:colOff>142875</xdr:colOff>
                <xdr:row>20</xdr:row>
                <xdr:rowOff>66675</xdr:rowOff>
              </from>
              <to>
                <xdr:col>15</xdr:col>
                <xdr:colOff>762000</xdr:colOff>
                <xdr:row>20</xdr:row>
                <xdr:rowOff>2238375</xdr:rowOff>
              </to>
            </anchor>
          </objectPr>
        </oleObject>
      </mc:Choice>
      <mc:Fallback>
        <oleObject progId="PBrush" shapeId="2062" r:id="rId17"/>
      </mc:Fallback>
    </mc:AlternateContent>
    <mc:AlternateContent xmlns:mc="http://schemas.openxmlformats.org/markup-compatibility/2006">
      <mc:Choice Requires="x14">
        <oleObject progId="PBrush" shapeId="2063" r:id="rId19">
          <objectPr defaultSize="0" autoPict="0" r:id="rId20">
            <anchor moveWithCells="1" sizeWithCells="1">
              <from>
                <xdr:col>10</xdr:col>
                <xdr:colOff>171450</xdr:colOff>
                <xdr:row>21</xdr:row>
                <xdr:rowOff>142875</xdr:rowOff>
              </from>
              <to>
                <xdr:col>17</xdr:col>
                <xdr:colOff>228600</xdr:colOff>
                <xdr:row>21</xdr:row>
                <xdr:rowOff>2238375</xdr:rowOff>
              </to>
            </anchor>
          </objectPr>
        </oleObject>
      </mc:Choice>
      <mc:Fallback>
        <oleObject progId="PBrush" shapeId="2063" r:id="rId19"/>
      </mc:Fallback>
    </mc:AlternateContent>
    <mc:AlternateContent xmlns:mc="http://schemas.openxmlformats.org/markup-compatibility/2006">
      <mc:Choice Requires="x14">
        <oleObject progId="PBrush" shapeId="2069" r:id="rId21">
          <objectPr defaultSize="0" autoPict="0" r:id="rId22">
            <anchor moveWithCells="1" sizeWithCells="1">
              <from>
                <xdr:col>10</xdr:col>
                <xdr:colOff>476250</xdr:colOff>
                <xdr:row>31</xdr:row>
                <xdr:rowOff>352425</xdr:rowOff>
              </from>
              <to>
                <xdr:col>10</xdr:col>
                <xdr:colOff>2486025</xdr:colOff>
                <xdr:row>31</xdr:row>
                <xdr:rowOff>1981200</xdr:rowOff>
              </to>
            </anchor>
          </objectPr>
        </oleObject>
      </mc:Choice>
      <mc:Fallback>
        <oleObject progId="PBrush" shapeId="2069" r:id="rId21"/>
      </mc:Fallback>
    </mc:AlternateContent>
    <mc:AlternateContent xmlns:mc="http://schemas.openxmlformats.org/markup-compatibility/2006">
      <mc:Choice Requires="x14">
        <oleObject progId="PBrush" shapeId="2071" r:id="rId23">
          <objectPr defaultSize="0" autoPict="0" r:id="rId24">
            <anchor moveWithCells="1" sizeWithCells="1">
              <from>
                <xdr:col>10</xdr:col>
                <xdr:colOff>0</xdr:colOff>
                <xdr:row>32</xdr:row>
                <xdr:rowOff>0</xdr:rowOff>
              </from>
              <to>
                <xdr:col>10</xdr:col>
                <xdr:colOff>2695575</xdr:colOff>
                <xdr:row>32</xdr:row>
                <xdr:rowOff>2171700</xdr:rowOff>
              </to>
            </anchor>
          </objectPr>
        </oleObject>
      </mc:Choice>
      <mc:Fallback>
        <oleObject progId="PBrush" shapeId="2071" r:id="rId23"/>
      </mc:Fallback>
    </mc:AlternateContent>
    <mc:AlternateContent xmlns:mc="http://schemas.openxmlformats.org/markup-compatibility/2006">
      <mc:Choice Requires="x14">
        <oleObject progId="PBrush" shapeId="2072" r:id="rId25">
          <objectPr defaultSize="0" autoPict="0" r:id="rId26">
            <anchor moveWithCells="1" sizeWithCells="1">
              <from>
                <xdr:col>10</xdr:col>
                <xdr:colOff>66675</xdr:colOff>
                <xdr:row>33</xdr:row>
                <xdr:rowOff>95250</xdr:rowOff>
              </from>
              <to>
                <xdr:col>15</xdr:col>
                <xdr:colOff>28575</xdr:colOff>
                <xdr:row>33</xdr:row>
                <xdr:rowOff>2162175</xdr:rowOff>
              </to>
            </anchor>
          </objectPr>
        </oleObject>
      </mc:Choice>
      <mc:Fallback>
        <oleObject progId="PBrush" shapeId="2072" r:id="rId25"/>
      </mc:Fallback>
    </mc:AlternateContent>
    <mc:AlternateContent xmlns:mc="http://schemas.openxmlformats.org/markup-compatibility/2006">
      <mc:Choice Requires="x14">
        <oleObject progId="PBrush" shapeId="2075" r:id="rId27">
          <objectPr defaultSize="0" autoPict="0" r:id="rId28">
            <anchor moveWithCells="1" sizeWithCells="1">
              <from>
                <xdr:col>10</xdr:col>
                <xdr:colOff>800100</xdr:colOff>
                <xdr:row>35</xdr:row>
                <xdr:rowOff>114300</xdr:rowOff>
              </from>
              <to>
                <xdr:col>10</xdr:col>
                <xdr:colOff>2409825</xdr:colOff>
                <xdr:row>35</xdr:row>
                <xdr:rowOff>2114550</xdr:rowOff>
              </to>
            </anchor>
          </objectPr>
        </oleObject>
      </mc:Choice>
      <mc:Fallback>
        <oleObject progId="PBrush" shapeId="2075" r:id="rId27"/>
      </mc:Fallback>
    </mc:AlternateContent>
    <mc:AlternateContent xmlns:mc="http://schemas.openxmlformats.org/markup-compatibility/2006">
      <mc:Choice Requires="x14">
        <oleObject progId="PBrush" shapeId="2076" r:id="rId29">
          <objectPr defaultSize="0" autoPict="0" r:id="rId30">
            <anchor moveWithCells="1" sizeWithCells="1">
              <from>
                <xdr:col>19</xdr:col>
                <xdr:colOff>38100</xdr:colOff>
                <xdr:row>36</xdr:row>
                <xdr:rowOff>457200</xdr:rowOff>
              </from>
              <to>
                <xdr:col>21</xdr:col>
                <xdr:colOff>152400</xdr:colOff>
                <xdr:row>36</xdr:row>
                <xdr:rowOff>2000250</xdr:rowOff>
              </to>
            </anchor>
          </objectPr>
        </oleObject>
      </mc:Choice>
      <mc:Fallback>
        <oleObject progId="PBrush" shapeId="2076" r:id="rId2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150</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1"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5" customFormat="1" ht="14.65" customHeight="1" x14ac:dyDescent="0.25">
      <c r="A15" s="73" t="s">
        <v>96</v>
      </c>
      <c r="B15" s="73"/>
      <c r="C15" s="73" t="s">
        <v>97</v>
      </c>
      <c r="D15" s="74" t="s">
        <v>98</v>
      </c>
      <c r="E15" s="73" t="s">
        <v>93</v>
      </c>
      <c r="F15" s="73" t="s">
        <v>117</v>
      </c>
      <c r="G15" s="73"/>
      <c r="H15" s="74" t="s">
        <v>123</v>
      </c>
      <c r="I15" s="73"/>
      <c r="J15" s="75"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0"/>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0"/>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2015-08-13T02:39:40Z</dcterms:modified>
</cp:coreProperties>
</file>