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EdgarJosué\Documents\GitHub\Matematicas\fuentes\contenidos\grado08\guion08\Solicitudes_graficas_MA_08_08_CO\"/>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13875" windowHeight="1059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concurrentCalc="0"/>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F21" i="1"/>
  <c r="G21" i="1"/>
  <c r="H21" i="1"/>
  <c r="F20" i="1"/>
  <c r="G20" i="1"/>
  <c r="H20" i="1"/>
  <c r="F19" i="1"/>
  <c r="G19" i="1"/>
  <c r="H19" i="1"/>
  <c r="F18" i="1"/>
  <c r="G18" i="1"/>
  <c r="H18" i="1"/>
  <c r="F17" i="1"/>
  <c r="G17" i="1"/>
  <c r="H17" i="1"/>
  <c r="F16" i="1"/>
  <c r="G16" i="1"/>
  <c r="H16" i="1"/>
  <c r="F15" i="1"/>
  <c r="G15" i="1"/>
  <c r="H15" i="1"/>
  <c r="F14" i="1"/>
  <c r="G14" i="1"/>
  <c r="H14" i="1"/>
  <c r="F13" i="1"/>
  <c r="G13" i="1"/>
  <c r="H13" i="1"/>
  <c r="A10" i="1"/>
  <c r="A11" i="1"/>
  <c r="A12" i="1"/>
  <c r="F12" i="1"/>
  <c r="G12" i="1"/>
  <c r="H12" i="1"/>
  <c r="F11" i="1"/>
  <c r="G11" i="1"/>
  <c r="H11" i="1"/>
  <c r="K45" i="2"/>
  <c r="J21" i="2"/>
  <c r="I21" i="2"/>
  <c r="H21" i="2"/>
  <c r="D17" i="2"/>
  <c r="D18" i="2"/>
  <c r="D5" i="2"/>
  <c r="D7"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M8" i="1"/>
  <c r="M7" i="1"/>
  <c r="M6" i="1"/>
  <c r="M5" i="1"/>
  <c r="F5" i="1"/>
  <c r="M4" i="1"/>
  <c r="M3" i="1"/>
  <c r="M2" i="1"/>
  <c r="M1" i="1"/>
  <c r="E9" i="1"/>
  <c r="H10" i="1"/>
  <c r="A13" i="1"/>
  <c r="F10" i="1"/>
  <c r="G10"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<sst xmlns="http://schemas.openxmlformats.org/spreadsheetml/2006/main" count="376" uniqueCount="195">
  <si>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</si>
  <si>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</si>
  <si>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</si>
  <si>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</si>
  <si>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</si>
  <si>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</si>
  <si>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</si>
  <si>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</si>
  <si>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</si>
  <si>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</si>
  <si>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</si>
  <si>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</si>
  <si>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</si>
  <si>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</si>
  <si>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</si>
  <si>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</si>
  <si>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</si>
  <si>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</si>
  <si>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</si>
  <si>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</si>
  <si>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</si>
  <si>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</si>
  <si>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</si>
  <si>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</si>
  <si>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</si>
  <si>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</si>
  <si>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</si>
  <si>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</si>
  <si>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</si>
  <si>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</si>
  <si>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</si>
  <si>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</si>
  <si>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</si>
  <si>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</si>
  <si>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</si>
  <si>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</si>
  <si>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</si>
  <si>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</si>
  <si>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</si>
  <si>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</si>
  <si>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</si>
  <si>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</si>
  <si>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</si>
  <si>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</si>
  <si>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</si>
  <si>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</si>
  <si>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</si>
  <si>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</si>
  <si>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</si>
  <si>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</si>
  <si>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</si>
  <si>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</si>
  <si>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</si>
  <si>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</si>
  <si>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</si>
  <si>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</si>
  <si>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</si>
  <si>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</si>
  <si>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</si>
  <si>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</si>
  <si>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</si>
  <si>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</si>
  <si>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</si>
  <si>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</si>
  <si>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</si>
  <si>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</si>
  <si>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</si>
  <si>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</si>
  <si>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</si>
  <si>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</si>
  <si>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</si>
  <si>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</si>
  <si>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</si>
  <si>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</si>
  <si>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</si>
  <si>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</si>
  <si>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</si>
  <si>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</si>
  <si>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</si>
  <si>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</si>
  <si>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</si>
  <si>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</si>
  <si>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</si>
  <si>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</si>
  <si>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</si>
  <si>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</si>
  <si>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</si>
  <si>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</si>
  <si>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</si>
  <si>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</si>
  <si>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</si>
  <si>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</si>
  <si>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</si>
  <si>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</si>
  <si>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</si>
  <si>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</si>
  <si>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</si>
  <si>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</si>
  <si>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</si>
  <si>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</si>
  <si>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</si>
  <si>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</si>
  <si>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</si>
  <si>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</si>
  <si>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</si>
  <si>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</si>
  <si>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</si>
  <si>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</si>
  <si>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</si>
  <si>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</si>
  <si>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</si>
  <si>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</si>
  <si>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</si>
  <si>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</si>
  <si>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</si>
  <si>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</si>
  <si>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</si>
  <si>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</si>
  <si>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</si>
  <si>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</si>
  <si>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</si>
  <si>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</si>
  <si>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</si>
  <si>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</si>
  <si>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</si>
  <si>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</si>
  <si>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</si>
  <si>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</si>
  <si>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</si>
  <si>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</si>
  <si>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</si>
  <si>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</si>
  <si>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</si>
  <si>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</si>
  <si>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</si>
  <si>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</si>
  <si>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</si>
  <si>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</si>
  <si>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</si>
  <si>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</si>
  <si>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</si>
  <si>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</si>
  <si>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</si>
  <si>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</si>
  <si>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</si>
  <si>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</si>
  <si>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</si>
  <si>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</si>
  <si>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</si>
  <si>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</si>
  <si>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</si>
  <si>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</si>
  <si>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</si>
  <si>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</si>
  <si>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</si>
  <si>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</si>
  <si>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</si>
  <si>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</si>
  <si>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</si>
  <si>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</si>
  <si>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</si>
  <si>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</si>
  <si>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</si>
  <si>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</si>
  <si>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</si>
  <si>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</si>
  <si>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</si>
  <si>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</si>
  <si>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</si>
  <si>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</si>
  <si>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</si>
  <si>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</si>
  <si>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</si>
  <si>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</si>
  <si>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</si>
  <si>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</si>
  <si>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</si>
  <si>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</si>
  <si>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</si>
  <si>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</si>
  <si>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</si>
  <si>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</si>
  <si>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</si>
  <si>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</si>
  <si>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</si>
  <si>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</si>
  <si>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</si>
  <si>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los metdos de razonamiento</t>
  </si>
  <si>
    <t>Joshue Malagon</t>
  </si>
  <si>
    <t>Ilustración</t>
  </si>
  <si>
    <t>Primer ejercicio de demostración, tabla en archivo Word, tener en cuenta los datos del archivo WORD y no los de la imagen</t>
  </si>
  <si>
    <t>Segundo ejercicio, letras del triángulo son lso nombres de los puntos, deben estar en mayúscula y cursiva, la tabla se enceuntra en el archivo Word adjunto, tener en ceunta los textos del archivo adjunto y no los de la imagen</t>
  </si>
  <si>
    <t xml:space="preserve">demostraccion tercer ejercicio, los números en la gráfica son los nombres de los ángulos, por favor sombrear esos ángulos. La tabla se encuentra en el archivo Word, tener en cuenta el texto del archivo word y no el de la imagen. </t>
  </si>
  <si>
    <t>ver observaciones</t>
  </si>
  <si>
    <t>MA_08_08_CO_REC150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</si>
</sst>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10</xdr:col>
      <xdr:colOff>214312</xdr:colOff>
      <xdr:row>9</xdr:row>
      <xdr:rowOff>119062</xdr:rowOff>
    </xdr:from>
    <xdr:to>
      <xdr:col>10</xdr:col>
      <xdr:colOff>2032317</xdr:colOff>
      <xdr:row>9</xdr:row>
      <xdr:rowOff>722311</xdr:rowOff>
    </xdr:to>
    <xdr:pic>
      <xdr:nvPicPr>
        <xdr:cNvPr id="2" name="Imagen 1"/>
        <xdr:cNvPicPr/>
      </xdr:nvPicPr>
      <xdr:blipFill rotWithShape="1">
        <a:blip xmlns:r="http://schemas.openxmlformats.org/officeDocument/2006/relationships" r:embed="rId1"/>
        <a:srcRect l="15374" t="43024" r="28743" b="38188"/>
        <a:stretch/>
      </xdr:blipFill>
      <xdr:spPr bwMode="auto">
        <a:xfrm>
          <a:off x="16589375" y="2238375"/>
          <a:ext cx="1818005" cy="603249"/>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10</xdr:col>
      <xdr:colOff>167584</xdr:colOff>
      <xdr:row>10</xdr:row>
      <xdr:rowOff>116416</xdr:rowOff>
    </xdr:from>
    <xdr:to>
      <xdr:col>19</xdr:col>
      <xdr:colOff>507469</xdr:colOff>
      <xdr:row>10</xdr:row>
      <xdr:rowOff>3667126</xdr:rowOff>
    </xdr:to>
    <xdr:pic>
      <xdr:nvPicPr>
        <xdr:cNvPr id="5" name="Imagen 4"/>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529417" y="3471333"/>
          <a:ext cx="5896135" cy="355071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42334</xdr:colOff>
      <xdr:row>11</xdr:row>
      <xdr:rowOff>31750</xdr:rowOff>
    </xdr:from>
    <xdr:to>
      <xdr:col>22</xdr:col>
      <xdr:colOff>44451</xdr:colOff>
      <xdr:row>11</xdr:row>
      <xdr:rowOff>2989792</xdr:rowOff>
    </xdr:to>
    <xdr:pic>
      <xdr:nvPicPr>
        <xdr:cNvPr id="6" name="Imagen 5"/>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6404167" y="7249583"/>
          <a:ext cx="8034867" cy="295804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90" zoomScaleNormal="90" zoomScalePageLayoutView="140" workbookViewId="0">
      <pane ySplit="9" topLeftCell="A10" activePane="bottomLeft" state="frozen"/>
      <selection pane="bottomLeft" activeCell="C4" sqref="C4:D4"/>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M101</v>
      </c>
    </row>
    <row r="2" spans="1:16" ht="15.75" x14ac:dyDescent="0.25">
      <c r="A2" s="1"/>
      <c r="B2" s="3" t="s">
        <v>121</v>
      </c>
      <c r="C2" s="85" t="s">
        <v>21</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8</v>
      </c>
      <c r="D3" s="88"/>
      <c r="F3" s="80">
        <v>42424</v>
      </c>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188</v>
      </c>
      <c r="D5" s="90"/>
      <c r="E5" s="5"/>
      <c r="F5" s="37" t="str">
        <f>IF(G4="Recurso","Motor del recurso","")</f>
        <v>Motor del recurso</v>
      </c>
      <c r="G5" s="61" t="s">
        <v>91</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194</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M101</v>
      </c>
      <c r="F9" s="57" t="s">
        <v>61</v>
      </c>
      <c r="G9" s="57" t="s">
        <v>59</v>
      </c>
      <c r="H9" s="57" t="s">
        <v>60</v>
      </c>
      <c r="I9" s="57" t="s">
        <v>114</v>
      </c>
      <c r="J9" s="18" t="s">
        <v>6</v>
      </c>
      <c r="K9" s="19" t="s">
        <v>7</v>
      </c>
      <c r="O9" s="2" t="str">
        <f>'Definición técnica de imagenes'!A11</f>
        <v>M10B</v>
      </c>
    </row>
    <row r="10" spans="1:16" s="11" customFormat="1" ht="95.25" customHeight="1" x14ac:dyDescent="0.25">
      <c r="A10" s="12" t="str">
        <f>IF(OR(B10&lt;&gt;"",J10&lt;&gt;""),"IMG01","")</f>
        <v>IMG01</v>
      </c>
      <c r="B10" s="62" t="s">
        <v>193</v>
      </c>
      <c r="C10" s="20" t="str">
        <f t="shared" ref="C10:C41" si="0">IF(OR(B10&lt;&gt;"",J10&lt;&gt;""),IF($G$4="Recurso",CONCATENATE($G$4," ",$G$5),$G$4),"")</f>
        <v>Recurso M101</v>
      </c>
      <c r="D10" s="63" t="s">
        <v>189</v>
      </c>
      <c r="E10" s="63" t="s">
        <v>155</v>
      </c>
      <c r="F10" s="13" t="str">
        <f t="shared" ref="F10" ca="1" si="1">IF(OR(B10&lt;&gt;"",J10&lt;&gt;""),CONCATENATE($C$7,"_",$A10,IF($G$4="Cuaderno de Estudio","_small",CONCATENATE(IF(I10="","","n"),IF(LEFT($G$5,1)="F",".jpg",".png")))),"")</f>
        <v>MA_08_08_CO_REC150_IMG01n.png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MA_08_08_CO_REC150_IMG01a.png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t="s">
        <v>190</v>
      </c>
      <c r="K10" s="64"/>
      <c r="O10" s="2" t="str">
        <f>'Definición técnica de imagenes'!A12</f>
        <v>M12D</v>
      </c>
    </row>
    <row r="11" spans="1:16" s="11" customFormat="1" ht="303.75" customHeight="1" x14ac:dyDescent="0.25">
      <c r="A11" s="12" t="str">
        <f t="shared" ref="A11:A18" si="3">IF(OR(B11&lt;&gt;"",J11&lt;&gt;""),CONCATENATE(LEFT(A10,3),IF(MID(A10,4,2)+1&lt;10,CONCATENATE("0",MID(A10,4,2)+1))),"")</f>
        <v>IMG02</v>
      </c>
      <c r="B11" s="62" t="s">
        <v>193</v>
      </c>
      <c r="C11" s="20" t="str">
        <f t="shared" si="0"/>
        <v>Recurso M101</v>
      </c>
      <c r="D11" s="63" t="s">
        <v>189</v>
      </c>
      <c r="E11" s="63" t="s">
        <v>155</v>
      </c>
      <c r="F11" s="13" t="str">
        <f t="shared" ref="F11:F74" ca="1" si="4">IF(OR(B11&lt;&gt;"",J11&lt;&gt;""),CONCATENATE($C$7,"_",$A11,IF($G$4="Cuaderno de Estudio","_small",CONCATENATE(IF(I11="","","n"),IF(LEFT($G$5,1)="F",".jpg",".png")))),"")</f>
        <v>MA_08_08_CO_REC150_IMG02n.png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MA_08_08_CO_REC150_IMG02a.png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4" t="s">
        <v>191</v>
      </c>
      <c r="K11" s="65"/>
      <c r="O11" s="2" t="str">
        <f>'Definición técnica de imagenes'!A13</f>
        <v>M101</v>
      </c>
    </row>
    <row r="12" spans="1:16" s="11" customFormat="1" ht="241.5" customHeight="1" x14ac:dyDescent="0.25">
      <c r="A12" s="12" t="str">
        <f t="shared" si="3"/>
        <v>IMG03</v>
      </c>
      <c r="B12" s="62" t="s">
        <v>193</v>
      </c>
      <c r="C12" s="20" t="str">
        <f t="shared" si="0"/>
        <v>Recurso M101</v>
      </c>
      <c r="D12" s="63" t="s">
        <v>189</v>
      </c>
      <c r="E12" s="63" t="s">
        <v>155</v>
      </c>
      <c r="F12" s="13" t="str">
        <f t="shared" ca="1" si="4"/>
        <v>MA_08_08_CO_REC150_IMG03n.png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5"/>
        <v>MA_08_08_CO_REC150_IMG03a.png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64" t="s">
        <v>192</v>
      </c>
      <c r="K12" s="64"/>
      <c r="O12" s="2" t="str">
        <f>'Definición técnica de imagenes'!A18</f>
        <v>Diaporama F1</v>
      </c>
    </row>
    <row r="13" spans="1:16" s="11" customFormat="1" x14ac:dyDescent="0.25">
      <c r="A13" s="12" t="str">
        <f t="shared" si="3"/>
        <v/>
      </c>
      <c r="B13" s="62"/>
      <c r="C13" s="20" t="str">
        <f t="shared" si="0"/>
        <v/>
      </c>
      <c r="D13" s="63"/>
      <c r="E13" s="63"/>
      <c r="F13" s="13" t="str">
        <f t="shared" si="4"/>
        <v/>
      </c>
      <c r="G13" s="13" t="str">
        <f ca="1">IF($F13&lt;&gt;"",IF($G$4="Recurso",VLOOKUP($E13,OFFSET('Definición técnica de imagenes'!$A$1,MATCH($G$5,'Definición técnica de imagenes'!$A$1:$A$104,0)-1,1,COUNTIF('Definición técnica de imagenes'!$A$3:$A$102,$G$5),5),5,FALSE),'Definición técnica de imagenes'!$F$16),"")</f>
        <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c r="K13" s="64"/>
      <c r="O13" s="2" t="str">
        <f>'Definición técnica de imagenes'!A19</f>
        <v>F4</v>
      </c>
    </row>
    <row r="14" spans="1:16" s="11" customFormat="1" x14ac:dyDescent="0.25">
      <c r="A14" s="12" t="str">
        <f t="shared" si="3"/>
        <v/>
      </c>
      <c r="B14" s="62"/>
      <c r="C14" s="20" t="str">
        <f t="shared" si="0"/>
        <v/>
      </c>
      <c r="D14" s="63"/>
      <c r="E14" s="63"/>
      <c r="F14" s="13" t="str">
        <f t="shared" si="4"/>
        <v/>
      </c>
      <c r="G14" s="13" t="str">
        <f ca="1">IF($F14&lt;&gt;"",IF($G$4="Recurso",VLOOKUP($E14,OFFSET('Definición técnica de imagenes'!$A$1,MATCH($G$5,'Definición técnica de imagenes'!$A$1:$A$104,0)-1,1,COUNTIF('Definición técnica de imagenes'!$A$3:$A$102,$G$5),5),5,FALSE),'Definición técnica de imagenes'!$F$16),"")</f>
        <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c r="O14" s="2" t="str">
        <f>'Definición técnica de imagenes'!A22</f>
        <v>F6</v>
      </c>
    </row>
    <row r="15" spans="1:16" s="11" customFormat="1" x14ac:dyDescent="0.25">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ht="14.25"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Edgar Josué Malagón Montaña</cp:lastModifiedBy>
  <dcterms:created xsi:type="dcterms:W3CDTF">2014-07-01T23:43:25Z</dcterms:created>
  <dcterms:modified xsi:type="dcterms:W3CDTF">2016-02-24T18:15:50Z</dcterms:modified>
</cp:coreProperties>
</file>