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Google Drive\2. AulaPlaneta\EDICION\4. MA_07_09_CO (G,M,Gd,RECURSOS)\SOLICITUDES GRAFICAS\"/>
    </mc:Choice>
  </mc:AlternateContent>
  <workbookProtection lockStructure="1"/>
  <bookViews>
    <workbookView xWindow="0" yWindow="0" windowWidth="16395" windowHeight="537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s="1"/>
  <c r="I56" i="1"/>
  <c r="I57" i="1"/>
  <c r="H57" i="1" s="1"/>
  <c r="I58" i="1"/>
  <c r="I59" i="1"/>
  <c r="H59" i="1" s="1"/>
  <c r="I60" i="1"/>
  <c r="I61" i="1"/>
  <c r="H61" i="1" s="1"/>
  <c r="I62" i="1"/>
  <c r="I63" i="1"/>
  <c r="H63" i="1" s="1"/>
  <c r="I64" i="1"/>
  <c r="H64" i="1" s="1"/>
  <c r="I65" i="1"/>
  <c r="H65" i="1" s="1"/>
  <c r="I66" i="1"/>
  <c r="H66" i="1" s="1"/>
  <c r="I67" i="1"/>
  <c r="H67" i="1" s="1"/>
  <c r="I68" i="1"/>
  <c r="H68" i="1" s="1"/>
  <c r="I69" i="1"/>
  <c r="H69" i="1" s="1"/>
  <c r="I70" i="1"/>
  <c r="H70" i="1" s="1"/>
  <c r="I71" i="1"/>
  <c r="H71" i="1" s="1"/>
  <c r="I72" i="1"/>
  <c r="H72" i="1" s="1"/>
  <c r="I73" i="1"/>
  <c r="H73" i="1" s="1"/>
  <c r="I74" i="1"/>
  <c r="H74" i="1" s="1"/>
  <c r="I75" i="1"/>
  <c r="H75" i="1" s="1"/>
  <c r="I76" i="1"/>
  <c r="H76" i="1" s="1"/>
  <c r="I77" i="1"/>
  <c r="H77" i="1" s="1"/>
  <c r="I78" i="1"/>
  <c r="H78" i="1" s="1"/>
  <c r="I79" i="1"/>
  <c r="H79" i="1" s="1"/>
  <c r="I80" i="1"/>
  <c r="H80" i="1" s="1"/>
  <c r="I81" i="1"/>
  <c r="H81" i="1" s="1"/>
  <c r="I82" i="1"/>
  <c r="H82" i="1" s="1"/>
  <c r="I83" i="1"/>
  <c r="H83" i="1" s="1"/>
  <c r="I84" i="1"/>
  <c r="H84" i="1" s="1"/>
  <c r="I85" i="1"/>
  <c r="H85" i="1" s="1"/>
  <c r="I86" i="1"/>
  <c r="H86" i="1" s="1"/>
  <c r="I87" i="1"/>
  <c r="H87" i="1" s="1"/>
  <c r="I88" i="1"/>
  <c r="H88" i="1" s="1"/>
  <c r="I89" i="1"/>
  <c r="H89" i="1" s="1"/>
  <c r="I90" i="1"/>
  <c r="H90" i="1" s="1"/>
  <c r="I91" i="1"/>
  <c r="H91" i="1" s="1"/>
  <c r="I92" i="1"/>
  <c r="H92" i="1" s="1"/>
  <c r="I93" i="1"/>
  <c r="I94" i="1"/>
  <c r="I95" i="1"/>
  <c r="I96" i="1"/>
  <c r="I97" i="1"/>
  <c r="I98" i="1"/>
  <c r="I99" i="1"/>
  <c r="I100" i="1"/>
  <c r="I101" i="1"/>
  <c r="H101" i="1" s="1"/>
  <c r="I102" i="1"/>
  <c r="H102" i="1" s="1"/>
  <c r="I103" i="1"/>
  <c r="H103" i="1" s="1"/>
  <c r="I104" i="1"/>
  <c r="H104" i="1" s="1"/>
  <c r="I105" i="1"/>
  <c r="H105" i="1" s="1"/>
  <c r="I106" i="1"/>
  <c r="H106" i="1" s="1"/>
  <c r="I107" i="1"/>
  <c r="H107" i="1" s="1"/>
  <c r="I108" i="1"/>
  <c r="H108" i="1" s="1"/>
  <c r="H56" i="1" l="1"/>
  <c r="H60" i="1"/>
  <c r="H62" i="1"/>
  <c r="H58"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K45" i="2"/>
  <c r="J21" i="2"/>
  <c r="I21" i="2"/>
  <c r="H21" i="2"/>
  <c r="D17" i="2" s="1"/>
  <c r="D18" i="2" s="1"/>
  <c r="D5" i="2"/>
  <c r="D7" i="2" s="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93" i="1" l="1"/>
  <c r="H12" i="1"/>
  <c r="H11" i="1"/>
  <c r="F11" i="1"/>
  <c r="G11" i="1" s="1"/>
  <c r="H10" i="1"/>
  <c r="A13" i="1"/>
  <c r="F10" i="1"/>
  <c r="G10" i="1" s="1"/>
  <c r="H94" i="1" l="1"/>
  <c r="F13" i="1"/>
  <c r="G13" i="1" s="1"/>
  <c r="H13" i="1"/>
  <c r="A14" i="1"/>
  <c r="F14" i="1" l="1"/>
  <c r="G14" i="1" s="1"/>
  <c r="H14" i="1"/>
  <c r="A15" i="1"/>
  <c r="F15" i="1" l="1"/>
  <c r="G15" i="1" s="1"/>
  <c r="H15" i="1"/>
  <c r="A16" i="1"/>
  <c r="F16" i="1" l="1"/>
  <c r="G16" i="1" s="1"/>
  <c r="H16" i="1"/>
  <c r="A17" i="1"/>
  <c r="F17" i="1" l="1"/>
  <c r="G17" i="1" s="1"/>
  <c r="H17" i="1"/>
  <c r="A18" i="1"/>
  <c r="F18" i="1" l="1"/>
  <c r="G18" i="1" s="1"/>
  <c r="H18" i="1"/>
  <c r="H100" i="1"/>
  <c r="A19" i="1"/>
  <c r="F19" i="1" l="1"/>
  <c r="G19" i="1" s="1"/>
  <c r="H19" i="1"/>
  <c r="A20" i="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l="1"/>
  <c r="F31" i="1" s="1"/>
  <c r="G31" i="1" s="1"/>
  <c r="A32" i="1" l="1"/>
  <c r="F32" i="1" s="1"/>
  <c r="G32" i="1" s="1"/>
  <c r="A33" i="1" l="1"/>
  <c r="F33" i="1" s="1"/>
  <c r="G33" i="1" s="1"/>
  <c r="A34" i="1" l="1"/>
  <c r="F34" i="1" s="1"/>
  <c r="G34" i="1" s="1"/>
  <c r="A35" i="1" l="1"/>
  <c r="F35" i="1" s="1"/>
  <c r="G35" i="1" s="1"/>
  <c r="A36" i="1" l="1"/>
  <c r="F36" i="1" s="1"/>
  <c r="G36" i="1" s="1"/>
  <c r="A37" i="1" l="1"/>
  <c r="F37" i="1" s="1"/>
  <c r="G37" i="1" s="1"/>
  <c r="A38" i="1" l="1"/>
  <c r="F38" i="1" s="1"/>
  <c r="G38" i="1" s="1"/>
  <c r="A39" i="1" l="1"/>
  <c r="F39" i="1" s="1"/>
  <c r="G39" i="1" s="1"/>
  <c r="A40" i="1" l="1"/>
  <c r="F40" i="1" s="1"/>
  <c r="G40" i="1" s="1"/>
  <c r="A41" i="1" l="1"/>
  <c r="F41" i="1" s="1"/>
  <c r="G41" i="1" s="1"/>
  <c r="A42" i="1" l="1"/>
  <c r="F42" i="1" s="1"/>
  <c r="G42" i="1" s="1"/>
  <c r="A43" i="1" l="1"/>
  <c r="F43" i="1" s="1"/>
  <c r="G43" i="1" s="1"/>
  <c r="A44" i="1" l="1"/>
  <c r="F44" i="1" s="1"/>
  <c r="G44" i="1" s="1"/>
  <c r="A45" i="1" l="1"/>
  <c r="F45" i="1" s="1"/>
  <c r="G45" i="1" s="1"/>
  <c r="A46" i="1" l="1"/>
  <c r="F46" i="1" s="1"/>
  <c r="G46" i="1" s="1"/>
  <c r="A47" i="1" l="1"/>
  <c r="F47" i="1" s="1"/>
  <c r="G47" i="1" s="1"/>
  <c r="A48" i="1" l="1"/>
  <c r="F48" i="1" s="1"/>
  <c r="G48" i="1" s="1"/>
  <c r="A49" i="1" l="1"/>
  <c r="F49" i="1" s="1"/>
  <c r="G49" i="1" s="1"/>
  <c r="A50" i="1" l="1"/>
  <c r="F50" i="1" s="1"/>
  <c r="G50" i="1" s="1"/>
  <c r="A51" i="1" l="1"/>
  <c r="F51" i="1" s="1"/>
  <c r="G51" i="1" s="1"/>
  <c r="A52" i="1" l="1"/>
  <c r="F52" i="1" s="1"/>
  <c r="G52" i="1" s="1"/>
  <c r="A53" i="1" l="1"/>
  <c r="F53" i="1" s="1"/>
  <c r="G53" i="1" s="1"/>
  <c r="A54" i="1" l="1"/>
  <c r="F54" i="1" s="1"/>
  <c r="G54" i="1" s="1"/>
  <c r="A55" i="1" l="1"/>
  <c r="F55" i="1" s="1"/>
  <c r="G55" i="1" s="1"/>
  <c r="A56" i="1" l="1"/>
  <c r="F56" i="1" s="1"/>
  <c r="G56" i="1" s="1"/>
  <c r="A57" i="1" l="1"/>
  <c r="F57" i="1" s="1"/>
  <c r="G57" i="1" s="1"/>
  <c r="A58" i="1" l="1"/>
  <c r="F58" i="1" s="1"/>
  <c r="G58" i="1" s="1"/>
  <c r="A59" i="1" l="1"/>
  <c r="F59" i="1" s="1"/>
  <c r="G59" i="1" s="1"/>
  <c r="A60" i="1" l="1"/>
  <c r="F60" i="1" s="1"/>
  <c r="G60" i="1" s="1"/>
  <c r="A61" i="1" l="1"/>
  <c r="F61" i="1" s="1"/>
  <c r="G61" i="1" s="1"/>
  <c r="A62" i="1" l="1"/>
  <c r="F62" i="1" l="1"/>
  <c r="G62" i="1" s="1"/>
  <c r="A63" i="1"/>
  <c r="F63" i="1" l="1"/>
  <c r="G63" i="1" s="1"/>
  <c r="A64" i="1"/>
  <c r="F64" i="1" l="1"/>
  <c r="G64" i="1" s="1"/>
  <c r="A65" i="1"/>
  <c r="F65" i="1" l="1"/>
  <c r="G65" i="1" s="1"/>
  <c r="A66" i="1"/>
  <c r="F66" i="1" l="1"/>
  <c r="G66" i="1" s="1"/>
  <c r="A67" i="1"/>
  <c r="F67" i="1" l="1"/>
  <c r="G67" i="1" s="1"/>
  <c r="A68" i="1"/>
  <c r="F68" i="1" l="1"/>
  <c r="G68" i="1" s="1"/>
  <c r="A69" i="1"/>
  <c r="F69" i="1" l="1"/>
  <c r="G69" i="1" s="1"/>
  <c r="A70" i="1"/>
  <c r="F70" i="1" l="1"/>
  <c r="G70" i="1" s="1"/>
  <c r="A71" i="1"/>
  <c r="F71" i="1" l="1"/>
  <c r="G71" i="1" s="1"/>
  <c r="A72" i="1"/>
  <c r="F72" i="1" l="1"/>
  <c r="G72" i="1" s="1"/>
  <c r="A73" i="1"/>
  <c r="F73" i="1" l="1"/>
  <c r="G73" i="1" s="1"/>
  <c r="A74" i="1"/>
  <c r="F74" i="1" l="1"/>
  <c r="G74" i="1" s="1"/>
  <c r="A75" i="1"/>
  <c r="F75" i="1" l="1"/>
  <c r="G75" i="1" s="1"/>
  <c r="A76" i="1"/>
  <c r="F76" i="1" l="1"/>
  <c r="G76" i="1" s="1"/>
  <c r="A77" i="1"/>
  <c r="F77" i="1" l="1"/>
  <c r="G77" i="1" s="1"/>
  <c r="A78" i="1"/>
  <c r="F78" i="1" l="1"/>
  <c r="G78" i="1" s="1"/>
  <c r="A79" i="1"/>
  <c r="F79" i="1" l="1"/>
  <c r="G79" i="1" s="1"/>
  <c r="A80" i="1"/>
  <c r="F80" i="1" l="1"/>
  <c r="G80" i="1" s="1"/>
  <c r="A81" i="1"/>
  <c r="F81" i="1" l="1"/>
  <c r="G81" i="1" s="1"/>
  <c r="A82" i="1"/>
  <c r="F82" i="1" l="1"/>
  <c r="G82" i="1" s="1"/>
  <c r="A83" i="1"/>
  <c r="F83" i="1" l="1"/>
  <c r="G83" i="1" s="1"/>
  <c r="A84" i="1"/>
  <c r="F84" i="1" l="1"/>
  <c r="G84" i="1" s="1"/>
  <c r="A85" i="1"/>
  <c r="F85" i="1" l="1"/>
  <c r="G85" i="1" s="1"/>
  <c r="A86" i="1"/>
  <c r="F86" i="1" l="1"/>
  <c r="G86" i="1" s="1"/>
  <c r="A87" i="1"/>
  <c r="F87" i="1" l="1"/>
  <c r="G87" i="1" s="1"/>
  <c r="A88" i="1"/>
  <c r="F88" i="1" l="1"/>
  <c r="G88" i="1" s="1"/>
  <c r="A89" i="1"/>
  <c r="F89" i="1" l="1"/>
  <c r="G89" i="1" s="1"/>
  <c r="A90" i="1"/>
  <c r="F90" i="1" l="1"/>
  <c r="G90" i="1" s="1"/>
  <c r="A91" i="1"/>
  <c r="F91" i="1" l="1"/>
  <c r="G91" i="1" s="1"/>
  <c r="A92" i="1"/>
  <c r="A93" i="1" l="1"/>
  <c r="F92" i="1"/>
  <c r="G92" i="1" s="1"/>
  <c r="F93" i="1" l="1"/>
  <c r="G93" i="1" s="1"/>
  <c r="A94" i="1"/>
  <c r="A95" i="1" l="1"/>
  <c r="F94" i="1"/>
  <c r="G94" i="1" s="1"/>
  <c r="H95" i="1" l="1"/>
  <c r="F95" i="1"/>
  <c r="G95" i="1" s="1"/>
  <c r="A96" i="1"/>
  <c r="H96" i="1" l="1"/>
  <c r="F96" i="1"/>
  <c r="G96" i="1" s="1"/>
  <c r="A97" i="1"/>
  <c r="H97" i="1" l="1"/>
  <c r="F97" i="1"/>
  <c r="G97" i="1" s="1"/>
  <c r="A98" i="1"/>
  <c r="H98" i="1" l="1"/>
  <c r="F98" i="1"/>
  <c r="G98" i="1" s="1"/>
  <c r="A99" i="1"/>
  <c r="H99" i="1" l="1"/>
  <c r="F99" i="1"/>
  <c r="G99" i="1" s="1"/>
  <c r="A100" i="1"/>
  <c r="A101" i="1" l="1"/>
  <c r="F100" i="1"/>
  <c r="G100" i="1" s="1"/>
  <c r="F101" i="1" l="1"/>
  <c r="G101" i="1" s="1"/>
  <c r="A102" i="1"/>
  <c r="F102" i="1" l="1"/>
  <c r="G102" i="1" s="1"/>
  <c r="A103" i="1"/>
  <c r="F103" i="1" l="1"/>
  <c r="G103" i="1" s="1"/>
  <c r="A104" i="1"/>
  <c r="F104" i="1" l="1"/>
  <c r="G104" i="1" s="1"/>
  <c r="A105" i="1"/>
  <c r="F105" i="1" l="1"/>
  <c r="G105" i="1" s="1"/>
  <c r="A106" i="1"/>
  <c r="F106" i="1" l="1"/>
  <c r="G106" i="1" s="1"/>
  <c r="A107" i="1"/>
  <c r="F107" i="1" l="1"/>
  <c r="G107" i="1" s="1"/>
  <c r="A108" i="1"/>
  <c r="F108" i="1" s="1"/>
  <c r="G108" i="1" s="1"/>
</calcChain>
</file>

<file path=xl/sharedStrings.xml><?xml version="1.0" encoding="utf-8"?>
<sst xmlns="http://schemas.openxmlformats.org/spreadsheetml/2006/main" count="400" uniqueCount="201">
  <si>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</si>
  <si>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</si>
  <si>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</si>
  <si>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</si>
  <si>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</si>
  <si>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</si>
  <si>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</si>
  <si>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</si>
  <si>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</si>
  <si>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</si>
  <si>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</si>
  <si>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</si>
  <si>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</si>
  <si>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</si>
  <si>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</si>
  <si>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</si>
  <si>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</si>
  <si>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</si>
  <si>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</si>
  <si>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</si>
  <si>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</si>
  <si>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</si>
  <si>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</si>
  <si>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</si>
  <si>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</si>
  <si>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</si>
  <si>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</si>
  <si>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</si>
  <si>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</si>
  <si>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</si>
  <si>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</si>
  <si>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</si>
  <si>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</si>
  <si>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</si>
  <si>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</si>
  <si>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</si>
  <si>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</si>
  <si>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</si>
  <si>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</si>
  <si>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</si>
  <si>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</si>
  <si>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</si>
  <si>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</si>
  <si>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</si>
  <si>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</si>
  <si>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</si>
  <si>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</si>
  <si>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</si>
  <si>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</si>
  <si>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</si>
  <si>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</si>
  <si>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</si>
  <si>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</si>
  <si>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</si>
  <si>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</si>
  <si>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</si>
  <si>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</si>
  <si>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</si>
  <si>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</si>
  <si>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</si>
  <si>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</si>
  <si>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</si>
  <si>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</si>
  <si>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</si>
  <si>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</si>
  <si>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</si>
  <si>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</si>
  <si>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</si>
  <si>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</si>
  <si>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</si>
  <si>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</si>
  <si>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</si>
  <si>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</si>
  <si>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</si>
  <si>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</si>
  <si>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</si>
  <si>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</si>
  <si>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</si>
  <si>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</si>
  <si>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</si>
  <si>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</si>
  <si>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</si>
  <si>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</si>
  <si>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</si>
  <si>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</si>
  <si>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</si>
  <si>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</si>
  <si>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</si>
  <si>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</si>
  <si>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</si>
  <si>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</si>
  <si>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</si>
  <si>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</si>
  <si>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</si>
  <si>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</si>
  <si>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</si>
  <si>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</si>
  <si>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</si>
  <si>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</si>
  <si>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</si>
  <si>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</si>
  <si>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</si>
  <si>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</si>
  <si>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</si>
  <si>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</si>
  <si>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</si>
  <si>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</si>
  <si>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</si>
  <si>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</si>
  <si>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</si>
  <si>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</si>
  <si>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</si>
  <si>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</si>
  <si>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</si>
  <si>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</si>
  <si>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</si>
  <si>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</si>
  <si>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</si>
  <si>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</si>
  <si>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</si>
  <si>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</si>
  <si>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</si>
  <si>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</si>
  <si>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</si>
  <si>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</si>
  <si>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</si>
  <si>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</si>
  <si>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</si>
  <si>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</si>
  <si>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</si>
  <si>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</si>
  <si>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</si>
  <si>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</si>
  <si>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</si>
  <si>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</si>
  <si>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</si>
  <si>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</si>
  <si>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</si>
  <si>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</si>
  <si>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</si>
  <si>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</si>
  <si>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</si>
  <si>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</si>
  <si>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</si>
  <si>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</si>
  <si>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</si>
  <si>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</si>
  <si>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</si>
  <si>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</si>
  <si>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</si>
  <si>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</si>
  <si>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</si>
  <si>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</si>
  <si>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</si>
  <si>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</si>
  <si>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</si>
  <si>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</si>
  <si>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</si>
  <si>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</si>
  <si>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</si>
  <si>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</si>
  <si>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</si>
  <si>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</si>
  <si>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</si>
  <si>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</si>
  <si>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</si>
  <si>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</si>
  <si>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</si>
  <si>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</si>
  <si>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</si>
  <si>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</si>
  <si>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</si>
  <si>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</si>
  <si>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</si>
  <si>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</si>
  <si>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</si>
  <si>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</si>
  <si>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</si>
  <si>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</si>
  <si>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</si>
  <si>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</si>
  <si>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</si>
  <si>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</si>
  <si>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</si>
  <si>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</si>
  <si>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</si>
  <si>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</si>
  <si>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MA_07_09_REC160</t>
  </si>
  <si>
    <t>Ver descripción</t>
  </si>
  <si>
    <t>Ilustración</t>
  </si>
  <si>
    <t>Ver en la carpeta de anexos FQ01</t>
  </si>
  <si>
    <t>Ver en la carpeta de anexos FQ02</t>
  </si>
  <si>
    <t>Ver en la carpeta de anexos FQ03</t>
  </si>
  <si>
    <t>Ver en la carpeta de anexos FQ04</t>
  </si>
  <si>
    <t>Ver en la carpeta de anexos FQ05</t>
  </si>
  <si>
    <t>Ver en la carpeta de anexos FQ06</t>
  </si>
  <si>
    <t>Ver en la carpeta de anexos FQ07</t>
  </si>
  <si>
    <t>Ver en la carpeta de anexos FQ08</t>
  </si>
  <si>
    <t>Ver en la carpeta de anexos FQ09</t>
  </si>
  <si>
    <t>Las expresiones algebraicas</t>
  </si>
  <si>
    <t>Adriana Ma. Pachón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</si>
</sst>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476250</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1009650</xdr:colOff>
          <xdr:row>15</xdr:row>
          <xdr:rowOff>476250</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476250</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476250</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G4" sqref="G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375" style="2" customWidth="1"/>
    <col min="8" max="8" width="28.625" style="2" customWidth="1"/>
    <col min="9" max="9" width="20.37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M10B</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7</v>
      </c>
      <c r="D3" s="87"/>
      <c r="F3" s="79">
        <v>42431</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199</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200</v>
      </c>
      <c r="D5" s="89"/>
      <c r="E5" s="5"/>
      <c r="F5" s="37" t="str">
        <f>IF(G4="Recurso","Motor del recurso","")</f>
        <v>Motor del recurso</v>
      </c>
      <c r="G5" s="61" t="s">
        <v>86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188</v>
      </c>
      <c r="C10" s="20" t="str">
        <f t="shared" ref="C10:C17" si="0">IF(OR(B10&lt;&gt;"",J10&lt;&gt;""),IF($G$4="Recurso",CONCATENATE($G$4," ",$G$5),$G$4),"")</f>
        <v>Recurso M10B</v>
      </c>
      <c r="D10" s="63" t="s">
        <v>189</v>
      </c>
      <c r="E10" s="63" t="s">
        <v>155</v>
      </c>
      <c r="F10" s="13" t="str">
        <f t="shared" ref="F10:F17" ca="1" si="1">IF(OR(B10&lt;&gt;"",J10&lt;&gt;""),CONCATENATE($C$7,"_",$A10,IF($G$4="Cuaderno de Estudio","_small",CONCATENATE(IF(I10="","","n"),IF(LEFT($G$5,1)="F",".jpg",".png")))),"")</f>
        <v>MA_07_09_REC160_IMG01.png</v>
      </c>
      <c r="G10" s="13" t="str">
        <f ca="1">IF($F10&lt;&gt;"",IF($G$4="Recurso",VLOOKUP($E10,OFFSET('Definición técnica de imagenes'!$A$1,MATCH($G$5,'Definición técnica de imagenes'!$A$1:$A$104,0)-1,1,COUNTIF('Definición técnica de imagenes'!$A$3:$A$102,$G$5),5),5,FALSE),'Definición técnica de imagenes'!$F$16),"")</f>
        <v>273 x 51 px</v>
      </c>
      <c r="H10" s="13" t="str">
        <f t="shared" ref="H10:H17"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x14ac:dyDescent="0.25">
      <c r="A11" s="12" t="str">
        <f t="shared" ref="A11:A17" si="3">IF(OR(B11&lt;&gt;"",J11&lt;&gt;""),CONCATENATE(LEFT(A10,3),IF(MID(A10,4,2)+1&lt;10,CONCATENATE("0",MID(A10,4,2)+1))),"")</f>
        <v>IMG02</v>
      </c>
      <c r="B11" s="62" t="s">
        <v>188</v>
      </c>
      <c r="C11" s="20" t="str">
        <f t="shared" si="0"/>
        <v>Recurso M10B</v>
      </c>
      <c r="D11" s="63" t="s">
        <v>189</v>
      </c>
      <c r="E11" s="63" t="s">
        <v>155</v>
      </c>
      <c r="F11" s="13" t="str">
        <f t="shared" ca="1" si="1"/>
        <v>MA_07_09_REC160_IMG02.png</v>
      </c>
      <c r="G11" s="13" t="str">
        <f ca="1">IF($F11&lt;&gt;"",IF($G$4="Recurso",VLOOKUP($E11,OFFSET('Definición técnica de imagenes'!$A$1,MATCH($G$5,'Definición técnica de imagenes'!$A$1:$A$104,0)-1,1,COUNTIF('Definición técnica de imagenes'!$A$3:$A$102,$G$5),5),5,FALSE),'Definición técnica de imagenes'!$F$16),"")</f>
        <v>273 x 51 px</v>
      </c>
      <c r="H11" s="13" t="str">
        <f t="shared" ca="1" si="2"/>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191</v>
      </c>
      <c r="K11" s="65"/>
      <c r="O11" s="2" t="str">
        <f>'Definición técnica de imagenes'!A13</f>
        <v>M101</v>
      </c>
    </row>
    <row r="12" spans="1:16" s="11" customFormat="1" x14ac:dyDescent="0.25">
      <c r="A12" s="12" t="str">
        <f t="shared" si="3"/>
        <v>IMG03</v>
      </c>
      <c r="B12" s="62" t="s">
        <v>188</v>
      </c>
      <c r="C12" s="20" t="str">
        <f t="shared" si="0"/>
        <v>Recurso M10B</v>
      </c>
      <c r="D12" s="63" t="s">
        <v>189</v>
      </c>
      <c r="E12" s="63" t="s">
        <v>155</v>
      </c>
      <c r="F12" s="13" t="str">
        <f t="shared" ca="1" si="1"/>
        <v>MA_07_09_REC160_IMG03.png</v>
      </c>
      <c r="G12" s="13" t="str">
        <f ca="1">IF($F12&lt;&gt;"",IF($G$4="Recurso",VLOOKUP($E12,OFFSET('Definición técnica de imagenes'!$A$1,MATCH($G$5,'Definición técnica de imagenes'!$A$1:$A$104,0)-1,1,COUNTIF('Definición técnica de imagenes'!$A$3:$A$102,$G$5),5),5,FALSE),'Definición técnica de imagenes'!$F$16),"")</f>
        <v>273 x 51 px</v>
      </c>
      <c r="H12" s="13" t="str">
        <f t="shared" ca="1" si="2"/>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192</v>
      </c>
      <c r="K12" s="64"/>
      <c r="O12" s="2" t="str">
        <f>'Definición técnica de imagenes'!A18</f>
        <v>Diaporama F1</v>
      </c>
    </row>
    <row r="13" spans="1:16" s="11" customFormat="1" x14ac:dyDescent="0.25">
      <c r="A13" s="12" t="str">
        <f t="shared" si="3"/>
        <v>IMG04</v>
      </c>
      <c r="B13" s="62" t="s">
        <v>188</v>
      </c>
      <c r="C13" s="20" t="str">
        <f t="shared" si="0"/>
        <v>Recurso M10B</v>
      </c>
      <c r="D13" s="63" t="s">
        <v>189</v>
      </c>
      <c r="E13" s="63" t="s">
        <v>155</v>
      </c>
      <c r="F13" s="13" t="str">
        <f t="shared" ca="1" si="1"/>
        <v>MA_07_09_REC160_IMG04.png</v>
      </c>
      <c r="G13" s="13" t="str">
        <f ca="1">IF($F13&lt;&gt;"",IF($G$4="Recurso",VLOOKUP($E13,OFFSET('Definición técnica de imagenes'!$A$1,MATCH($G$5,'Definición técnica de imagenes'!$A$1:$A$104,0)-1,1,COUNTIF('Definición técnica de imagenes'!$A$3:$A$102,$G$5),5),5,FALSE),'Definición técnica de imagenes'!$F$16),"")</f>
        <v>273 x 51 px</v>
      </c>
      <c r="H13" s="13" t="str">
        <f t="shared" ca="1" si="2"/>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193</v>
      </c>
      <c r="K13" s="64"/>
      <c r="O13" s="2" t="str">
        <f>'Definición técnica de imagenes'!A19</f>
        <v>F4</v>
      </c>
    </row>
    <row r="14" spans="1:16" s="11" customFormat="1" x14ac:dyDescent="0.25">
      <c r="A14" s="12" t="str">
        <f t="shared" si="3"/>
        <v>IMG05</v>
      </c>
      <c r="B14" s="62" t="s">
        <v>188</v>
      </c>
      <c r="C14" s="20" t="str">
        <f t="shared" si="0"/>
        <v>Recurso M10B</v>
      </c>
      <c r="D14" s="63" t="s">
        <v>189</v>
      </c>
      <c r="E14" s="63" t="s">
        <v>155</v>
      </c>
      <c r="F14" s="13" t="str">
        <f t="shared" ca="1" si="1"/>
        <v>MA_07_09_REC160_IMG05.png</v>
      </c>
      <c r="G14" s="13" t="str">
        <f ca="1">IF($F14&lt;&gt;"",IF($G$4="Recurso",VLOOKUP($E14,OFFSET('Definición técnica de imagenes'!$A$1,MATCH($G$5,'Definición técnica de imagenes'!$A$1:$A$104,0)-1,1,COUNTIF('Definición técnica de imagenes'!$A$3:$A$102,$G$5),5),5,FALSE),'Definición técnica de imagenes'!$F$16),"")</f>
        <v>273 x 51 px</v>
      </c>
      <c r="H14" s="13" t="str">
        <f t="shared" ca="1" si="2"/>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194</v>
      </c>
      <c r="K14" s="64"/>
      <c r="O14" s="2" t="str">
        <f>'Definición técnica de imagenes'!A22</f>
        <v>F6</v>
      </c>
    </row>
    <row r="15" spans="1:16" s="11" customFormat="1" x14ac:dyDescent="0.25">
      <c r="A15" s="12" t="str">
        <f t="shared" si="3"/>
        <v>IMG06</v>
      </c>
      <c r="B15" s="62" t="s">
        <v>188</v>
      </c>
      <c r="C15" s="20" t="str">
        <f t="shared" si="0"/>
        <v>Recurso M10B</v>
      </c>
      <c r="D15" s="63" t="s">
        <v>189</v>
      </c>
      <c r="E15" s="63" t="s">
        <v>155</v>
      </c>
      <c r="F15" s="13" t="str">
        <f t="shared" ca="1" si="1"/>
        <v>MA_07_09_REC160_IMG06.png</v>
      </c>
      <c r="G15" s="13" t="str">
        <f ca="1">IF($F15&lt;&gt;"",IF($G$4="Recurso",VLOOKUP($E15,OFFSET('Definición técnica de imagenes'!$A$1,MATCH($G$5,'Definición técnica de imagenes'!$A$1:$A$104,0)-1,1,COUNTIF('Definición técnica de imagenes'!$A$3:$A$102,$G$5),5),5,FALSE),'Definición técnica de imagenes'!$F$16),"")</f>
        <v>273 x 51 px</v>
      </c>
      <c r="H15" s="13" t="str">
        <f t="shared" ca="1" si="2"/>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t="s">
        <v>195</v>
      </c>
      <c r="K15" s="66"/>
      <c r="O15" s="2" t="str">
        <f>'Definición técnica de imagenes'!A24</f>
        <v>F6B</v>
      </c>
    </row>
    <row r="16" spans="1:16" s="11" customFormat="1" ht="14.25" x14ac:dyDescent="0.3">
      <c r="A16" s="12" t="str">
        <f t="shared" si="3"/>
        <v>IMG07</v>
      </c>
      <c r="B16" s="62" t="s">
        <v>188</v>
      </c>
      <c r="C16" s="20" t="str">
        <f t="shared" si="0"/>
        <v>Recurso M10B</v>
      </c>
      <c r="D16" s="63" t="s">
        <v>189</v>
      </c>
      <c r="E16" s="63" t="s">
        <v>155</v>
      </c>
      <c r="F16" s="13" t="str">
        <f t="shared" ca="1" si="1"/>
        <v>MA_07_09_REC160_IMG07.png</v>
      </c>
      <c r="G16" s="13" t="str">
        <f ca="1">IF($F16&lt;&gt;"",IF($G$4="Recurso",VLOOKUP($E16,OFFSET('Definición técnica de imagenes'!$A$1,MATCH($G$5,'Definición técnica de imagenes'!$A$1:$A$104,0)-1,1,COUNTIF('Definición técnica de imagenes'!$A$3:$A$102,$G$5),5),5,FALSE),'Definición técnica de imagenes'!$F$16),"")</f>
        <v>273 x 51 px</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t="s">
        <v>196</v>
      </c>
      <c r="K16" s="67"/>
      <c r="O16" s="2" t="str">
        <f>'Definición técnica de imagenes'!A25</f>
        <v>F7</v>
      </c>
    </row>
    <row r="17" spans="1:15" s="11" customFormat="1" x14ac:dyDescent="0.25">
      <c r="A17" s="12" t="str">
        <f t="shared" si="3"/>
        <v>IMG08</v>
      </c>
      <c r="B17" s="62" t="s">
        <v>188</v>
      </c>
      <c r="C17" s="20" t="str">
        <f t="shared" si="0"/>
        <v>Recurso M10B</v>
      </c>
      <c r="D17" s="63" t="s">
        <v>189</v>
      </c>
      <c r="E17" s="63" t="s">
        <v>155</v>
      </c>
      <c r="F17" s="13" t="str">
        <f t="shared" ca="1" si="1"/>
        <v>MA_07_09_REC160_IMG08.png</v>
      </c>
      <c r="G17" s="13" t="str">
        <f ca="1">IF($F17&lt;&gt;"",IF($G$4="Recurso",VLOOKUP($E17,OFFSET('Definición técnica de imagenes'!$A$1,MATCH($G$5,'Definición técnica de imagenes'!$A$1:$A$104,0)-1,1,COUNTIF('Definición técnica de imagenes'!$A$3:$A$102,$G$5),5),5,FALSE),'Definición técnica de imagenes'!$F$16),"")</f>
        <v>273 x 51 px</v>
      </c>
      <c r="H17" s="13" t="str">
        <f t="shared" ca="1" si="2"/>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t="s">
        <v>197</v>
      </c>
      <c r="K17" s="66"/>
      <c r="O17" s="2" t="str">
        <f>'Definición técnica de imagenes'!A27</f>
        <v>F7B</v>
      </c>
    </row>
    <row r="18" spans="1:15" s="11" customFormat="1" x14ac:dyDescent="0.25">
      <c r="A18" s="12" t="str">
        <f t="shared" ref="A18" si="4">IF(OR(B18&lt;&gt;"",J18&lt;&gt;""),CONCATENATE(LEFT(A17,3),IF(MID(A17,4,2)+1&lt;10,CONCATENATE("0",MID(A17,4,2)+1))),"")</f>
        <v>IMG09</v>
      </c>
      <c r="B18" s="62" t="s">
        <v>188</v>
      </c>
      <c r="C18" s="20" t="str">
        <f t="shared" ref="C18:C41" si="5">IF(OR(B18&lt;&gt;"",J18&lt;&gt;""),IF($G$4="Recurso",CONCATENATE($G$4," ",$G$5),$G$4),"")</f>
        <v>Recurso M10B</v>
      </c>
      <c r="D18" s="63" t="s">
        <v>189</v>
      </c>
      <c r="E18" s="63" t="s">
        <v>155</v>
      </c>
      <c r="F18" s="13" t="str">
        <f t="shared" ref="F18:F74" ca="1" si="6">IF(OR(B18&lt;&gt;"",J18&lt;&gt;""),CONCATENATE($C$7,"_",$A18,IF($G$4="Cuaderno de Estudio","_small",CONCATENATE(IF(I18="","","n"),IF(LEFT($G$5,1)="F",".jpg",".png")))),"")</f>
        <v>MA_07_09_REC160_IMG09.png</v>
      </c>
      <c r="G18" s="13" t="str">
        <f ca="1">IF($F18&lt;&gt;"",IF($G$4="Recurso",VLOOKUP($E18,OFFSET('Definición técnica de imagenes'!$A$1,MATCH($G$5,'Definición técnica de imagenes'!$A$1:$A$104,0)-1,1,COUNTIF('Definición técnica de imagenes'!$A$3:$A$102,$G$5),5),5,FALSE),'Definición técnica de imagenes'!$F$16),"")</f>
        <v>273 x 51 px</v>
      </c>
      <c r="H18" s="13" t="str">
        <f t="shared" ref="H18:H74" ca="1" si="7">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t="s">
        <v>198</v>
      </c>
      <c r="K18" s="66"/>
      <c r="O18" s="2" t="str">
        <f>'Definición técnica de imagenes'!A30</f>
        <v>F8</v>
      </c>
    </row>
    <row r="19" spans="1:15" s="11" customFormat="1" ht="14.25"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8"/>
        <v/>
      </c>
      <c r="B36" s="62"/>
      <c r="C36" s="20" t="str">
        <f t="shared" si="5"/>
        <v/>
      </c>
      <c r="D36" s="63"/>
      <c r="E36" s="63"/>
      <c r="F36" s="13" t="str">
        <f t="shared" si="6"/>
        <v/>
      </c>
      <c r="G36" s="13" t="str">
        <f ca="1">IF($F36&lt;&gt;"",IF($G$4="Recurso",VLOOKUP($E36,OFFSET('Definición técnica de imagenes'!$A$1,MATCH($G$5,'Definición técnica de imagenes'!$A$1:$A$104,0)-1,1,COUNTIF('Definición técnica de imagenes'!$A$3:$A$102,$G$5),5),5,FALSE),'Definición técnica de imagenes'!$F$16),"")</f>
        <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8"/>
        <v/>
      </c>
      <c r="B37" s="62"/>
      <c r="C37" s="20" t="str">
        <f t="shared" si="5"/>
        <v/>
      </c>
      <c r="D37" s="63"/>
      <c r="E37" s="63"/>
      <c r="F37" s="13" t="str">
        <f t="shared" si="6"/>
        <v/>
      </c>
      <c r="G37" s="13" t="str">
        <f ca="1">IF($F37&lt;&gt;"",IF($G$4="Recurso",VLOOKUP($E37,OFFSET('Definición técnica de imagenes'!$A$1,MATCH($G$5,'Definición técnica de imagenes'!$A$1:$A$104,0)-1,1,COUNTIF('Definición técnica de imagenes'!$A$3:$A$102,$G$5),5),5,FALSE),'Definición técnica de imagenes'!$F$16),"")</f>
        <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8"/>
        <v/>
      </c>
      <c r="B38" s="62"/>
      <c r="C38" s="20" t="str">
        <f t="shared" si="5"/>
        <v/>
      </c>
      <c r="D38" s="63"/>
      <c r="E38" s="63"/>
      <c r="F38" s="13" t="str">
        <f t="shared" si="6"/>
        <v/>
      </c>
      <c r="G38" s="13" t="str">
        <f ca="1">IF($F38&lt;&gt;"",IF($G$4="Recurso",VLOOKUP($E38,OFFSET('Definición técnica de imagenes'!$A$1,MATCH($G$5,'Definición técnica de imagenes'!$A$1:$A$104,0)-1,1,COUNTIF('Definición técnica de imagenes'!$A$3:$A$102,$G$5),5),5,FALSE),'Definición técnica de imagenes'!$F$16),"")</f>
        <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8"/>
        <v/>
      </c>
      <c r="B39" s="62"/>
      <c r="C39" s="20" t="str">
        <f t="shared" si="5"/>
        <v/>
      </c>
      <c r="D39" s="63"/>
      <c r="E39" s="63"/>
      <c r="F39" s="13" t="str">
        <f t="shared" si="6"/>
        <v/>
      </c>
      <c r="G39" s="13" t="str">
        <f ca="1">IF($F39&lt;&gt;"",IF($G$4="Recurso",VLOOKUP($E39,OFFSET('Definición técnica de imagenes'!$A$1,MATCH($G$5,'Definición técnica de imagenes'!$A$1:$A$104,0)-1,1,COUNTIF('Definición técnica de imagenes'!$A$3:$A$102,$G$5),5),5,FALSE),'Definición técnica de imagenes'!$F$16),"")</f>
        <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8"/>
        <v/>
      </c>
      <c r="B40" s="62"/>
      <c r="C40" s="20" t="str">
        <f t="shared" si="5"/>
        <v/>
      </c>
      <c r="D40" s="63"/>
      <c r="E40" s="63"/>
      <c r="F40" s="13" t="str">
        <f t="shared" si="6"/>
        <v/>
      </c>
      <c r="G40" s="13" t="str">
        <f ca="1">IF($F40&lt;&gt;"",IF($G$4="Recurso",VLOOKUP($E40,OFFSET('Definición técnica de imagenes'!$A$1,MATCH($G$5,'Definición técnica de imagenes'!$A$1:$A$104,0)-1,1,COUNTIF('Definición técnica de imagenes'!$A$3:$A$102,$G$5),5),5,FALSE),'Definición técnica de imagenes'!$F$16),"")</f>
        <v/>
      </c>
      <c r="H40" s="13" t="str">
        <f t="shared" ca="1" si="7"/>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8"/>
        <v/>
      </c>
      <c r="B41" s="62"/>
      <c r="C41" s="20" t="str">
        <f t="shared" si="5"/>
        <v/>
      </c>
      <c r="D41" s="63"/>
      <c r="E41" s="63"/>
      <c r="F41" s="13" t="str">
        <f t="shared" si="6"/>
        <v/>
      </c>
      <c r="G41" s="13" t="str">
        <f ca="1">IF($F41&lt;&gt;"",IF($G$4="Recurso",VLOOKUP($E41,OFFSET('Definición técnica de imagenes'!$A$1,MATCH($G$5,'Definición técnica de imagenes'!$A$1:$A$104,0)-1,1,COUNTIF('Definición técnica de imagenes'!$A$3:$A$102,$G$5),5),5,FALSE),'Definición técnica de imagenes'!$F$16),"")</f>
        <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8"/>
        <v/>
      </c>
      <c r="B42" s="62"/>
      <c r="C42" s="20" t="str">
        <f t="shared" ref="C42:C73" si="9">IF(OR(B42&lt;&gt;"",J42&lt;&gt;""),IF($G$4="Recurso",CONCATENATE($G$4," ",$G$5),$G$4),"")</f>
        <v/>
      </c>
      <c r="D42" s="63"/>
      <c r="E42" s="63"/>
      <c r="F42" s="13" t="str">
        <f t="shared" si="6"/>
        <v/>
      </c>
      <c r="G42" s="13" t="str">
        <f ca="1">IF($F42&lt;&gt;"",IF($G$4="Recurso",VLOOKUP($E42,OFFSET('Definición técnica de imagenes'!$A$1,MATCH($G$5,'Definición técnica de imagenes'!$A$1:$A$104,0)-1,1,COUNTIF('Definición técnica de imagenes'!$A$3:$A$102,$G$5),5),5,FALSE),'Definición técnica de imagenes'!$F$16),"")</f>
        <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si="9"/>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9"/>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9"/>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9"/>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9"/>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9"/>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9"/>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75" style="22" customWidth="1"/>
    <col min="4" max="4" width="11.2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476250</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1009650</xdr:colOff>
                    <xdr:row>15</xdr:row>
                    <xdr:rowOff>476250</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476250</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476250</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5" defaultRowHeight="15.75" x14ac:dyDescent="0.25"/>
  <cols>
    <col min="1" max="1" width="21" style="22" customWidth="1"/>
    <col min="2" max="2" width="24.25" style="22" customWidth="1"/>
    <col min="3" max="3" width="16.875" style="22" customWidth="1"/>
    <col min="4" max="4" width="12.75" style="22" customWidth="1"/>
    <col min="5" max="5" width="6.75" style="22" customWidth="1"/>
    <col min="6" max="7" width="12.75" style="22" customWidth="1"/>
    <col min="8" max="8" width="24.5" style="22" customWidth="1"/>
    <col min="9" max="9" width="27.25" style="22" customWidth="1"/>
    <col min="10" max="10" width="44.5" style="22" customWidth="1"/>
    <col min="11" max="16384" width="10.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2016-03-02T17:07:57Z</dcterms:modified>
</cp:coreProperties>
</file>