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Plan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180" windowWidth="19200" windowHeight="8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I16" i="1"/>
  <c r="I17" i="1"/>
  <c r="I18" i="1"/>
  <c r="I19" i="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D5" i="2"/>
  <c r="D7" i="2"/>
  <c r="A20" i="1"/>
  <c r="F20" i="1"/>
  <c r="G20" i="1" s="1"/>
  <c r="A21" i="1"/>
  <c r="F21" i="1"/>
  <c r="G21" i="1" s="1"/>
  <c r="A22" i="1"/>
  <c r="F22" i="1"/>
  <c r="G22" i="1" s="1"/>
  <c r="A23" i="1"/>
  <c r="F23" i="1"/>
  <c r="G23" i="1" s="1"/>
  <c r="A24" i="1"/>
  <c r="F24" i="1"/>
  <c r="G24" i="1" s="1"/>
  <c r="A25" i="1"/>
  <c r="F25" i="1"/>
  <c r="G25" i="1" s="1"/>
  <c r="A26" i="1"/>
  <c r="F26" i="1"/>
  <c r="G26" i="1" s="1"/>
  <c r="A27" i="1"/>
  <c r="F27" i="1"/>
  <c r="G27" i="1" s="1"/>
  <c r="A28" i="1"/>
  <c r="F28" i="1"/>
  <c r="G28" i="1" s="1"/>
  <c r="A29" i="1"/>
  <c r="F29" i="1"/>
  <c r="G29" i="1" s="1"/>
  <c r="A30" i="1"/>
  <c r="F30" i="1"/>
  <c r="G30" i="1" s="1"/>
  <c r="A31" i="1"/>
  <c r="F31" i="1"/>
  <c r="G31" i="1" s="1"/>
  <c r="A32" i="1"/>
  <c r="F32" i="1"/>
  <c r="G32" i="1" s="1"/>
  <c r="A33" i="1"/>
  <c r="F33" i="1"/>
  <c r="G33" i="1" s="1"/>
  <c r="A34" i="1"/>
  <c r="F34" i="1"/>
  <c r="G34" i="1" s="1"/>
  <c r="A35" i="1"/>
  <c r="F35" i="1"/>
  <c r="G35" i="1" s="1"/>
  <c r="A36" i="1"/>
  <c r="F36" i="1"/>
  <c r="G36" i="1" s="1"/>
  <c r="A37" i="1"/>
  <c r="F37" i="1"/>
  <c r="G37" i="1" s="1"/>
  <c r="A38" i="1"/>
  <c r="F38" i="1"/>
  <c r="G38" i="1" s="1"/>
  <c r="A39" i="1"/>
  <c r="F39" i="1"/>
  <c r="G39" i="1" s="1"/>
  <c r="A40" i="1"/>
  <c r="F40" i="1"/>
  <c r="G40" i="1" s="1"/>
  <c r="A41" i="1"/>
  <c r="F41" i="1"/>
  <c r="G41" i="1" s="1"/>
  <c r="A42" i="1"/>
  <c r="F42" i="1"/>
  <c r="G42" i="1" s="1"/>
  <c r="A43" i="1"/>
  <c r="F43" i="1"/>
  <c r="G43" i="1" s="1"/>
  <c r="A44" i="1"/>
  <c r="F44" i="1"/>
  <c r="G44" i="1" s="1"/>
  <c r="A45" i="1"/>
  <c r="F45" i="1"/>
  <c r="G45" i="1" s="1"/>
  <c r="A46" i="1"/>
  <c r="F46" i="1"/>
  <c r="G46" i="1" s="1"/>
  <c r="A47" i="1"/>
  <c r="F47" i="1"/>
  <c r="G47" i="1" s="1"/>
  <c r="A48" i="1"/>
  <c r="F48" i="1"/>
  <c r="G48" i="1" s="1"/>
  <c r="A49" i="1"/>
  <c r="F49" i="1"/>
  <c r="G49" i="1" s="1"/>
  <c r="A50" i="1"/>
  <c r="F50" i="1"/>
  <c r="G50" i="1" s="1"/>
  <c r="A51" i="1"/>
  <c r="F51" i="1"/>
  <c r="G51" i="1" s="1"/>
  <c r="A52" i="1"/>
  <c r="F52" i="1"/>
  <c r="G52" i="1" s="1"/>
  <c r="A53" i="1"/>
  <c r="F53" i="1"/>
  <c r="G53" i="1" s="1"/>
  <c r="A54" i="1"/>
  <c r="F54" i="1"/>
  <c r="G54" i="1" s="1"/>
  <c r="A55" i="1"/>
  <c r="F55" i="1"/>
  <c r="G55" i="1" s="1"/>
  <c r="A56" i="1"/>
  <c r="F56" i="1"/>
  <c r="G56" i="1" s="1"/>
  <c r="A57" i="1"/>
  <c r="F57" i="1"/>
  <c r="G57" i="1" s="1"/>
  <c r="A58" i="1"/>
  <c r="F58" i="1"/>
  <c r="G58" i="1" s="1"/>
  <c r="A59" i="1"/>
  <c r="F59" i="1"/>
  <c r="G59" i="1" s="1"/>
  <c r="A60" i="1"/>
  <c r="A61" i="1"/>
  <c r="A62" i="1"/>
  <c r="F11" i="1" l="1"/>
  <c r="G11" i="1" s="1"/>
  <c r="F10" i="1"/>
  <c r="G10" i="1" s="1"/>
  <c r="A12" i="1"/>
  <c r="H10" i="1"/>
  <c r="A13" i="1" l="1"/>
  <c r="H12" i="1"/>
  <c r="F12" i="1"/>
  <c r="G12" i="1" s="1"/>
  <c r="F13" i="1" l="1"/>
  <c r="G13" i="1" s="1"/>
  <c r="A14" i="1"/>
  <c r="H13" i="1"/>
  <c r="A15" i="1" l="1"/>
  <c r="F14" i="1"/>
  <c r="G14" i="1" s="1"/>
  <c r="H14" i="1"/>
  <c r="A16" i="1" l="1"/>
  <c r="F15" i="1"/>
  <c r="G15" i="1" s="1"/>
  <c r="H15" i="1"/>
  <c r="H16" i="1" l="1"/>
  <c r="A17" i="1"/>
  <c r="F16" i="1"/>
  <c r="G16" i="1" s="1"/>
  <c r="H17" i="1" l="1"/>
  <c r="A18" i="1"/>
  <c r="F17" i="1"/>
  <c r="G17" i="1" s="1"/>
  <c r="A19" i="1" l="1"/>
  <c r="F18" i="1"/>
  <c r="G18" i="1" s="1"/>
  <c r="H18" i="1"/>
  <c r="F19" i="1" l="1"/>
  <c r="G19" i="1" s="1"/>
  <c r="H19" i="1"/>
</calcChain>
</file>

<file path=xl/sharedStrings.xml><?xml version="1.0" encoding="utf-8"?>
<sst xmlns="http://schemas.openxmlformats.org/spreadsheetml/2006/main" count="386" uniqueCount="193">
  <si>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</si>
  <si>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</si>
  <si>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</si>
  <si>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</si>
  <si>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</si>
  <si>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</si>
  <si>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</si>
  <si>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</si>
  <si>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</si>
  <si>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</si>
  <si>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</si>
  <si>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</si>
  <si>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</si>
  <si>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</si>
  <si>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</si>
  <si>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</si>
  <si>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</si>
  <si>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</si>
  <si>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</si>
  <si>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</si>
  <si>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</si>
  <si>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</si>
  <si>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</si>
  <si>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</si>
  <si>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</si>
  <si>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</si>
  <si>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</si>
  <si>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</si>
  <si>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</si>
  <si>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</si>
  <si>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</si>
  <si>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</si>
  <si>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</si>
  <si>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</si>
  <si>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</si>
  <si>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</si>
  <si>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</si>
  <si>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</si>
  <si>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</si>
  <si>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</si>
  <si>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</si>
  <si>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</si>
  <si>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</si>
  <si>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</si>
  <si>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</si>
  <si>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</si>
  <si>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</si>
  <si>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</si>
  <si>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</si>
  <si>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</si>
  <si>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</si>
  <si>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</si>
  <si>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</si>
  <si>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</si>
  <si>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</si>
  <si>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</si>
  <si>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</si>
  <si>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</si>
  <si>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</si>
  <si>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</si>
  <si>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</si>
  <si>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</si>
  <si>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</si>
  <si>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</si>
  <si>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</si>
  <si>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</si>
  <si>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</si>
  <si>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</si>
  <si>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</si>
  <si>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</si>
  <si>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</si>
  <si>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</si>
  <si>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</si>
  <si>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</si>
  <si>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</si>
  <si>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</si>
  <si>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</si>
  <si>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</si>
  <si>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</si>
  <si>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</si>
  <si>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</si>
  <si>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</si>
  <si>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</si>
  <si>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</si>
  <si>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</si>
  <si>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</si>
  <si>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</si>
  <si>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</si>
  <si>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</si>
  <si>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</si>
  <si>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</si>
  <si>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</si>
  <si>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</si>
  <si>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</si>
  <si>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</si>
  <si>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</si>
  <si>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</si>
  <si>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</si>
  <si>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</si>
  <si>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</si>
  <si>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</si>
  <si>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</si>
  <si>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</si>
  <si>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</si>
  <si>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</si>
  <si>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</si>
  <si>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</si>
  <si>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</si>
  <si>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</si>
  <si>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</si>
  <si>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</si>
  <si>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</si>
  <si>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</si>
  <si>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</si>
  <si>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</si>
  <si>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</si>
  <si>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</si>
  <si>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</si>
  <si>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</si>
  <si>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</si>
  <si>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</si>
  <si>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</si>
  <si>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</si>
  <si>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</si>
  <si>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</si>
  <si>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</si>
  <si>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</si>
  <si>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</si>
  <si>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</si>
  <si>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</si>
  <si>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</si>
  <si>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</si>
  <si>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</si>
  <si>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</si>
  <si>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</si>
  <si>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</si>
  <si>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</si>
  <si>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</si>
  <si>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</si>
  <si>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</si>
  <si>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</si>
  <si>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</si>
  <si>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</si>
  <si>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</si>
  <si>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</si>
  <si>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</si>
  <si>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</si>
  <si>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</si>
  <si>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</si>
  <si>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</si>
  <si>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</si>
  <si>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</si>
  <si>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</si>
  <si>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</si>
  <si>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</si>
  <si>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</si>
  <si>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</si>
  <si>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</si>
  <si>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</si>
  <si>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</si>
  <si>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</si>
  <si>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</si>
  <si>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</si>
  <si>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</si>
  <si>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</si>
  <si>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</si>
  <si>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</si>
  <si>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</si>
  <si>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</si>
  <si>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</si>
  <si>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</si>
  <si>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</si>
  <si>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</si>
  <si>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</si>
  <si>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</si>
  <si>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</si>
  <si>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</si>
  <si>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</si>
  <si>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</si>
  <si>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</si>
  <si>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</si>
  <si>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</si>
  <si>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</si>
  <si>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</si>
  <si>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</si>
  <si>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</si>
  <si>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</si>
  <si>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</si>
  <si>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Ilustración</t>
  </si>
  <si>
    <t>MA_09_13_REC270</t>
  </si>
  <si>
    <t>Evaluación</t>
  </si>
  <si>
    <t>ver descipción</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</si>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</sst>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258535</xdr:colOff>
      <xdr:row>9</xdr:row>
      <xdr:rowOff>163286</xdr:rowOff>
    </xdr:from>
    <xdr:to>
      <xdr:col>9</xdr:col>
      <xdr:colOff>2348320</xdr:colOff>
      <xdr:row>9</xdr:row>
      <xdr:rowOff>1574256</xdr:rowOff>
    </xdr:to>
    <xdr:pic>
      <xdr:nvPicPr>
        <xdr:cNvPr id="4" name="Imagen 3"/>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74535" y="2286000"/>
          <a:ext cx="2089785" cy="1410970"/>
        </a:xfrm>
        <a:prstGeom prst="rect">
          <a:avLst/>
        </a:prstGeom>
      </xdr:spPr>
    </xdr:pic>
    <xdr:clientData/>
  </xdr:twoCellAnchor>
  <xdr:twoCellAnchor editAs="oneCell">
    <xdr:from>
      <xdr:col>9</xdr:col>
      <xdr:colOff>517072</xdr:colOff>
      <xdr:row>10</xdr:row>
      <xdr:rowOff>40820</xdr:rowOff>
    </xdr:from>
    <xdr:to>
      <xdr:col>9</xdr:col>
      <xdr:colOff>1564822</xdr:colOff>
      <xdr:row>10</xdr:row>
      <xdr:rowOff>2060335</xdr:rowOff>
    </xdr:to>
    <xdr:pic>
      <xdr:nvPicPr>
        <xdr:cNvPr id="5" name="Imagen 4"/>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33072" y="3823606"/>
          <a:ext cx="1047750" cy="2020752"/>
        </a:xfrm>
        <a:prstGeom prst="rect">
          <a:avLst/>
        </a:prstGeom>
      </xdr:spPr>
    </xdr:pic>
    <xdr:clientData/>
  </xdr:twoCellAnchor>
  <xdr:twoCellAnchor editAs="oneCell">
    <xdr:from>
      <xdr:col>9</xdr:col>
      <xdr:colOff>138545</xdr:colOff>
      <xdr:row>14</xdr:row>
      <xdr:rowOff>51954</xdr:rowOff>
    </xdr:from>
    <xdr:to>
      <xdr:col>10</xdr:col>
      <xdr:colOff>469530</xdr:colOff>
      <xdr:row>14</xdr:row>
      <xdr:rowOff>2030082</xdr:rowOff>
    </xdr:to>
    <xdr:pic>
      <xdr:nvPicPr>
        <xdr:cNvPr id="2" name="Imagen 1"/>
        <xdr:cNvPicPr>
          <a:picLocks noChangeAspect="1"/>
        </xdr:cNvPicPr>
      </xdr:nvPicPr>
      <xdr:blipFill>
        <a:blip xmlns:r="http://schemas.openxmlformats.org/officeDocument/2006/relationships" r:embed="rId3"/>
        <a:stretch>
          <a:fillRect/>
        </a:stretch>
      </xdr:blipFill>
      <xdr:spPr>
        <a:xfrm>
          <a:off x="13837227" y="7013863"/>
          <a:ext cx="2980667" cy="1978128"/>
        </a:xfrm>
        <a:prstGeom prst="rect">
          <a:avLst/>
        </a:prstGeom>
      </xdr:spPr>
    </xdr:pic>
    <xdr:clientData/>
  </xdr:twoCellAnchor>
  <xdr:twoCellAnchor editAs="oneCell">
    <xdr:from>
      <xdr:col>9</xdr:col>
      <xdr:colOff>103909</xdr:colOff>
      <xdr:row>15</xdr:row>
      <xdr:rowOff>177457</xdr:rowOff>
    </xdr:from>
    <xdr:to>
      <xdr:col>10</xdr:col>
      <xdr:colOff>685996</xdr:colOff>
      <xdr:row>15</xdr:row>
      <xdr:rowOff>2180809</xdr:rowOff>
    </xdr:to>
    <xdr:pic>
      <xdr:nvPicPr>
        <xdr:cNvPr id="6" name="Imagen 5"/>
        <xdr:cNvPicPr>
          <a:picLocks noChangeAspect="1"/>
        </xdr:cNvPicPr>
      </xdr:nvPicPr>
      <xdr:blipFill>
        <a:blip xmlns:r="http://schemas.openxmlformats.org/officeDocument/2006/relationships" r:embed="rId4"/>
        <a:stretch>
          <a:fillRect/>
        </a:stretch>
      </xdr:blipFill>
      <xdr:spPr>
        <a:xfrm>
          <a:off x="13802591" y="9373412"/>
          <a:ext cx="3231769" cy="2003352"/>
        </a:xfrm>
        <a:prstGeom prst="rect">
          <a:avLst/>
        </a:prstGeom>
      </xdr:spPr>
    </xdr:pic>
    <xdr:clientData/>
  </xdr:twoCellAnchor>
  <xdr:twoCellAnchor editAs="oneCell">
    <xdr:from>
      <xdr:col>9</xdr:col>
      <xdr:colOff>98872</xdr:colOff>
      <xdr:row>17</xdr:row>
      <xdr:rowOff>150223</xdr:rowOff>
    </xdr:from>
    <xdr:to>
      <xdr:col>9</xdr:col>
      <xdr:colOff>2389242</xdr:colOff>
      <xdr:row>17</xdr:row>
      <xdr:rowOff>1679863</xdr:rowOff>
    </xdr:to>
    <xdr:pic>
      <xdr:nvPicPr>
        <xdr:cNvPr id="7" name="Imagen 6"/>
        <xdr:cNvPicPr>
          <a:picLocks noChangeAspect="1"/>
        </xdr:cNvPicPr>
      </xdr:nvPicPr>
      <xdr:blipFill>
        <a:blip xmlns:r="http://schemas.openxmlformats.org/officeDocument/2006/relationships" r:embed="rId5"/>
        <a:stretch>
          <a:fillRect/>
        </a:stretch>
      </xdr:blipFill>
      <xdr:spPr>
        <a:xfrm flipV="1">
          <a:off x="13797554" y="12342223"/>
          <a:ext cx="2290370" cy="1529640"/>
        </a:xfrm>
        <a:prstGeom prst="rect">
          <a:avLst/>
        </a:prstGeom>
      </xdr:spPr>
    </xdr:pic>
    <xdr:clientData/>
  </xdr:twoCellAnchor>
  <xdr:twoCellAnchor editAs="oneCell">
    <xdr:from>
      <xdr:col>9</xdr:col>
      <xdr:colOff>207817</xdr:colOff>
      <xdr:row>18</xdr:row>
      <xdr:rowOff>311726</xdr:rowOff>
    </xdr:from>
    <xdr:to>
      <xdr:col>10</xdr:col>
      <xdr:colOff>1039090</xdr:colOff>
      <xdr:row>18</xdr:row>
      <xdr:rowOff>2671329</xdr:rowOff>
    </xdr:to>
    <xdr:pic>
      <xdr:nvPicPr>
        <xdr:cNvPr id="8" name="Imagen 7"/>
        <xdr:cNvPicPr/>
      </xdr:nvPicPr>
      <xdr:blipFill>
        <a:blip xmlns:r="http://schemas.openxmlformats.org/officeDocument/2006/relationships" r:embed="rId6"/>
        <a:stretch>
          <a:fillRect/>
        </a:stretch>
      </xdr:blipFill>
      <xdr:spPr>
        <a:xfrm>
          <a:off x="13906499" y="14460681"/>
          <a:ext cx="3480955" cy="23596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5" zoomScaleNormal="55" zoomScalePageLayoutView="140" workbookViewId="0">
      <pane ySplit="9" topLeftCell="A10" activePane="bottomLeft" state="frozen"/>
      <selection pane="bottomLeft" activeCell="E18" sqref="E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30.5" customHeight="1" x14ac:dyDescent="0.25">
      <c r="A10" s="12" t="str">
        <f>IF(OR(B10&lt;&gt;"",J10&lt;&gt;""),"IMG01","")</f>
        <v>IMG01</v>
      </c>
      <c r="B10" s="62" t="s">
        <v>191</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MA_09_13_REC270_IMG01n.png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MA_09_13_REC270_IMG01a.png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76.25" customHeight="1" x14ac:dyDescent="0.25">
      <c r="A11" s="12" t="str">
        <f t="shared" ref="A11:A18" si="3">IF(OR(B11&lt;&gt;"",J11&lt;&gt;""),CONCATENATE(LEFT(A10,3),IF(MID(A10,4,2)+1&lt;10,CONCATENATE("0",MID(A10,4,2)+1))),"")</f>
        <v>IMG02</v>
      </c>
      <c r="B11" s="62" t="s">
        <v>191</v>
      </c>
      <c r="C11" s="20" t="str">
        <f t="shared" si="0"/>
        <v>Recurso M5A</v>
      </c>
      <c r="D11" s="63" t="s">
        <v>188</v>
      </c>
      <c r="E11" s="63" t="s">
        <v>155</v>
      </c>
      <c r="F11" s="13" t="str">
        <f t="shared" ref="F11:F74" ca="1" si="4">IF(OR(B11&lt;&gt;"",J11&lt;&gt;""),CONCATENATE($C$7,"_",$A11,IF($G$4="Cuaderno de Estudio","_small",CONCATENATE(IF(I11="","","n"),IF(LEFT($G$5,1)="F",".jpg",".png")))),"")</f>
        <v>MA_09_13_REC270_IMG02n.png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MA_09_13_REC270_IMG02a.png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24" customHeight="1" x14ac:dyDescent="0.25">
      <c r="A12" s="12" t="str">
        <f t="shared" si="3"/>
        <v>IMG03</v>
      </c>
      <c r="B12" s="62">
        <v>157787210</v>
      </c>
      <c r="C12" s="20" t="str">
        <f t="shared" si="0"/>
        <v>Recurso M5A</v>
      </c>
      <c r="D12" s="63" t="s">
        <v>192</v>
      </c>
      <c r="E12" s="63" t="s">
        <v>155</v>
      </c>
      <c r="F12" s="13" t="str">
        <f t="shared" ca="1" si="4"/>
        <v>MA_09_13_REC270_IMG03n.png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MA_09_13_REC270_IMG03a.png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27" customHeight="1" x14ac:dyDescent="0.25">
      <c r="A13" s="12" t="str">
        <f t="shared" si="3"/>
        <v>IMG04</v>
      </c>
      <c r="B13" s="62">
        <v>153275474</v>
      </c>
      <c r="C13" s="20" t="str">
        <f t="shared" si="0"/>
        <v>Recurso M5A</v>
      </c>
      <c r="D13" s="63" t="s">
        <v>192</v>
      </c>
      <c r="E13" s="63" t="s">
        <v>155</v>
      </c>
      <c r="F13" s="13" t="str">
        <f t="shared" ca="1" si="4"/>
        <v>MA_09_13_REC270_IMG04n.png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MA_09_13_REC270_IMG04a.png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1" customHeight="1" x14ac:dyDescent="0.25">
      <c r="A14" s="12" t="str">
        <f t="shared" si="3"/>
        <v>IMG05</v>
      </c>
      <c r="B14" s="62">
        <v>148775414</v>
      </c>
      <c r="C14" s="20" t="str">
        <f t="shared" si="0"/>
        <v>Recurso M5A</v>
      </c>
      <c r="D14" s="63" t="s">
        <v>192</v>
      </c>
      <c r="E14" s="63" t="s">
        <v>155</v>
      </c>
      <c r="F14" s="13" t="str">
        <f t="shared" ca="1" si="4"/>
        <v>MA_09_13_REC270_IMG05n.png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MA_09_13_REC270_IMG05a.png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76.25" customHeight="1" x14ac:dyDescent="0.25">
      <c r="A15" s="12" t="str">
        <f t="shared" si="3"/>
        <v>IMG06</v>
      </c>
      <c r="B15" s="62">
        <v>154985321</v>
      </c>
      <c r="C15" s="20" t="str">
        <f t="shared" si="0"/>
        <v>Recurso M5A</v>
      </c>
      <c r="D15" s="63" t="s">
        <v>188</v>
      </c>
      <c r="E15" s="63" t="s">
        <v>155</v>
      </c>
      <c r="F15" s="13" t="str">
        <f t="shared" ca="1" si="4"/>
        <v>MA_09_13_REC270_IMG06n.png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MA_09_13_REC270_IMG06a.png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98" customHeight="1" x14ac:dyDescent="0.3">
      <c r="A16" s="12" t="str">
        <f t="shared" si="3"/>
        <v>IMG07</v>
      </c>
      <c r="B16" s="62">
        <v>288277301</v>
      </c>
      <c r="C16" s="20" t="str">
        <f t="shared" si="0"/>
        <v>Recurso M5A</v>
      </c>
      <c r="D16" s="63" t="s">
        <v>188</v>
      </c>
      <c r="E16" s="63" t="s">
        <v>155</v>
      </c>
      <c r="F16" s="13" t="str">
        <f t="shared" ca="1" si="4"/>
        <v>MA_09_13_REC270_IMG07n.png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MA_09_13_REC270_IMG07a.png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38.25" customHeight="1" x14ac:dyDescent="0.25">
      <c r="A17" s="12" t="str">
        <f t="shared" si="3"/>
        <v>IMG08</v>
      </c>
      <c r="B17" s="62">
        <v>243039496</v>
      </c>
      <c r="C17" s="20" t="str">
        <f t="shared" si="0"/>
        <v>Recurso M5A</v>
      </c>
      <c r="D17" s="63" t="s">
        <v>192</v>
      </c>
      <c r="E17" s="63" t="s">
        <v>155</v>
      </c>
      <c r="F17" s="13" t="str">
        <f t="shared" ca="1" si="4"/>
        <v>MA_09_13_REC270_IMG08n.png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MA_09_13_REC270_IMG08a.png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153.75" customHeight="1" x14ac:dyDescent="0.25">
      <c r="A18" s="12" t="str">
        <f t="shared" si="3"/>
        <v>IMG09</v>
      </c>
      <c r="B18" s="62">
        <v>170098322</v>
      </c>
      <c r="C18" s="20" t="str">
        <f t="shared" si="0"/>
        <v>Recurso M5A</v>
      </c>
      <c r="D18" s="63" t="s">
        <v>188</v>
      </c>
      <c r="E18" s="63" t="s">
        <v>155</v>
      </c>
      <c r="F18" s="13" t="str">
        <f t="shared" ca="1" si="4"/>
        <v>MA_09_13_REC270_IMG09n.png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MA_09_13_REC270_IMG09a.png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234" customHeight="1" x14ac:dyDescent="0.3">
      <c r="A19" s="12" t="str">
        <f t="shared" ref="A19:A50" si="6">IF(OR(B19&lt;&gt;"",J19&lt;&gt;""),CONCATENATE(LEFT(A18,3),IF(MID(A18,4,2)+1&lt;10,CONCATENATE("0",MID(A18,4,2)+1),MID(A18,4,2)+1)),"")</f>
        <v>IMG10</v>
      </c>
      <c r="B19" s="62">
        <v>193325156</v>
      </c>
      <c r="C19" s="20" t="str">
        <f t="shared" si="0"/>
        <v>Recurso M5A</v>
      </c>
      <c r="D19" s="63" t="s">
        <v>192</v>
      </c>
      <c r="E19" s="63" t="s">
        <v>155</v>
      </c>
      <c r="F19" s="13" t="str">
        <f t="shared" ca="1" si="4"/>
        <v>MA_09_13_REC270_IMG10n.png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MA_09_13_REC270_IMG10a.png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Andres Gomez</cp:lastModifiedBy>
  <dcterms:created xsi:type="dcterms:W3CDTF">2014-07-01T23:43:25Z</dcterms:created>
  <dcterms:modified xsi:type="dcterms:W3CDTF">2016-03-06T01:56:20Z</dcterms:modified>
</cp:coreProperties>
</file>