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56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concurrentCalc="0"/>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H20" i="1"/>
  <c r="F19" i="1"/>
  <c r="G19" i="1"/>
  <c r="H19" i="1"/>
  <c r="A10" i="1"/>
  <c r="A11" i="1"/>
  <c r="A12" i="1"/>
  <c r="A13" i="1"/>
  <c r="A14" i="1"/>
  <c r="A15" i="1"/>
  <c r="A16" i="1"/>
  <c r="A17" i="1"/>
  <c r="A18" i="1"/>
  <c r="F18" i="1"/>
  <c r="G18" i="1"/>
  <c r="H18" i="1"/>
  <c r="F17" i="1"/>
  <c r="G17" i="1"/>
  <c r="H17" i="1"/>
  <c r="F16" i="1"/>
  <c r="G16" i="1"/>
  <c r="H16" i="1"/>
  <c r="H15" i="1"/>
  <c r="H14" i="1"/>
  <c r="H13"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F12" i="1"/>
  <c r="G12" i="1"/>
  <c r="M8" i="1"/>
  <c r="M7" i="1"/>
  <c r="M6" i="1"/>
  <c r="M5" i="1"/>
  <c r="F5" i="1"/>
  <c r="M4" i="1"/>
  <c r="M3" i="1"/>
  <c r="M2" i="1"/>
  <c r="M1" i="1"/>
  <c r="E9" i="1"/>
  <c r="H12" i="1"/>
  <c r="H11" i="1"/>
  <c r="F11" i="1"/>
  <c r="G11" i="1"/>
  <c r="H10" i="1"/>
  <c r="F13" i="1"/>
  <c r="G13" i="1"/>
  <c r="F10" i="1"/>
  <c r="G10" i="1"/>
  <c r="F14" i="1"/>
  <c r="G14" i="1"/>
  <c r="F15" i="1"/>
  <c r="G15" i="1"/>
  <c r="A19" i="1"/>
  <c r="A20" i="1"/>
  <c r="F20" i="1"/>
  <c r="G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<sst xmlns="http://schemas.openxmlformats.org/spreadsheetml/2006/main" count="388" uniqueCount="195">
  <si>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</si>
  <si>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</si>
  <si>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</si>
  <si>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</si>
  <si>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</si>
  <si>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</si>
  <si>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</si>
  <si>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</si>
  <si>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</si>
  <si>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</si>
  <si>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</si>
  <si>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</si>
  <si>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</si>
  <si>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</si>
  <si>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</si>
  <si>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</si>
  <si>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</si>
  <si>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</si>
  <si>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</si>
  <si>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</si>
  <si>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</si>
  <si>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</si>
  <si>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</si>
  <si>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</si>
  <si>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</si>
  <si>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</si>
  <si>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</si>
  <si>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</si>
  <si>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</si>
  <si>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</si>
  <si>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</si>
  <si>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</si>
  <si>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</si>
  <si>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</si>
  <si>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</si>
  <si>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</si>
  <si>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</si>
  <si>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</si>
  <si>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</si>
  <si>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</si>
  <si>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</si>
  <si>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</si>
  <si>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</si>
  <si>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</si>
  <si>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</si>
  <si>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</si>
  <si>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</si>
  <si>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</si>
  <si>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</si>
  <si>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</si>
  <si>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</si>
  <si>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</si>
  <si>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</si>
  <si>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</si>
  <si>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</si>
  <si>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</si>
  <si>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</si>
  <si>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</si>
  <si>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</si>
  <si>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</si>
  <si>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</si>
  <si>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</si>
  <si>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</si>
  <si>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</si>
  <si>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</si>
  <si>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</si>
  <si>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</si>
  <si>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</si>
  <si>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</si>
  <si>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</si>
  <si>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</si>
  <si>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</si>
  <si>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</si>
  <si>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</si>
  <si>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</si>
  <si>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</si>
  <si>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</si>
  <si>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</si>
  <si>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</si>
  <si>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</si>
  <si>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</si>
  <si>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</si>
  <si>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</si>
  <si>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</si>
  <si>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</si>
  <si>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</si>
  <si>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</si>
  <si>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</si>
  <si>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</si>
  <si>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</si>
  <si>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</si>
  <si>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</si>
  <si>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</si>
  <si>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</si>
  <si>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</si>
  <si>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</si>
  <si>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</si>
  <si>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</si>
  <si>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</si>
  <si>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</si>
  <si>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</si>
  <si>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</si>
  <si>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</si>
  <si>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</si>
  <si>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</si>
  <si>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</si>
  <si>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</si>
  <si>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</si>
  <si>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</si>
  <si>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</si>
  <si>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</si>
  <si>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</si>
  <si>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</si>
  <si>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</si>
  <si>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</si>
  <si>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</si>
  <si>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</si>
  <si>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</si>
  <si>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</si>
  <si>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</si>
  <si>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</si>
  <si>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</si>
  <si>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</si>
  <si>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</si>
  <si>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</si>
  <si>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</si>
  <si>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</si>
  <si>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</si>
  <si>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</si>
  <si>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</si>
  <si>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</si>
  <si>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</si>
  <si>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</si>
  <si>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</si>
  <si>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</si>
  <si>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</si>
  <si>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</si>
  <si>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</si>
  <si>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</si>
  <si>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</si>
  <si>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</si>
  <si>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</si>
  <si>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</si>
  <si>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</si>
  <si>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</si>
  <si>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</si>
  <si>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</si>
  <si>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</si>
  <si>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</si>
  <si>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</si>
  <si>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</si>
  <si>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</si>
  <si>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</si>
  <si>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</si>
  <si>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</si>
  <si>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</si>
  <si>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</si>
  <si>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</si>
  <si>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</si>
  <si>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</si>
  <si>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</si>
  <si>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</si>
  <si>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</si>
  <si>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</si>
  <si>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</si>
  <si>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</si>
  <si>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</si>
  <si>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</si>
  <si>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</si>
  <si>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</si>
  <si>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</si>
  <si>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</si>
  <si>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</si>
  <si>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</si>
  <si>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</si>
  <si>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</si>
  <si>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</si>
  <si>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</si>
  <si>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</si>
  <si>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</si>
  <si>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</si>
  <si>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</si>
  <si>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</si>
  <si>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</si>
  <si>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</si>
  <si>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</si>
  <si>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</si>
  <si>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</si>
  <si>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Cristian Bello</t>
  </si>
  <si>
    <t xml:space="preserve">Se adjunta imagen guía, puede usarse la misma ya que fue elaorad apor mi. </t>
  </si>
  <si>
    <t>MA_09_10_CO_REC250</t>
  </si>
  <si>
    <t>Circunferencia con las medidas y propiedades que se adjuntan en la imagen de la observación</t>
  </si>
  <si>
    <t>Circunferencia con las medidas y propiedades que se adjuntan en la imagen de la observación.</t>
  </si>
  <si>
    <t xml:space="preserve">Circunferencia con las medidas y propiedades que se adjuntan en la imagen de la observación ( SE NECESITA DOS VECES LA IMAGEN YA QUE SE USA PARA DOS PREGUNTAS DIFERENTES) </t>
  </si>
  <si>
    <t>Fin de tema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</si>
</sst>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1262062</xdr:colOff>
      <xdr:row>9</xdr:row>
      <xdr:rowOff>95249</xdr:rowOff>
    </xdr:from>
    <xdr:to>
      <xdr:col>10</xdr:col>
      <xdr:colOff>2095500</xdr:colOff>
      <xdr:row>9</xdr:row>
      <xdr:rowOff>718244</xdr:rowOff>
    </xdr:to>
    <xdr:pic>
      <xdr:nvPicPr>
        <xdr:cNvPr id="2" name="1 Imagen"/>
        <xdr:cNvPicPr>
          <a:picLocks noChangeAspect="1"/>
        </xdr:cNvPicPr>
      </xdr:nvPicPr>
      <xdr:blipFill rotWithShape="1">
        <a:blip xmlns:r="http://schemas.openxmlformats.org/officeDocument/2006/relationships" r:embed="rId1"/>
        <a:srcRect l="37970" t="20348" r="13196" b="30981"/>
        <a:stretch/>
      </xdr:blipFill>
      <xdr:spPr>
        <a:xfrm>
          <a:off x="17609343" y="2250280"/>
          <a:ext cx="833438" cy="622995"/>
        </a:xfrm>
        <a:prstGeom prst="rect">
          <a:avLst/>
        </a:prstGeom>
      </xdr:spPr>
    </xdr:pic>
    <xdr:clientData/>
  </xdr:twoCellAnchor>
  <xdr:twoCellAnchor editAs="oneCell">
    <xdr:from>
      <xdr:col>10</xdr:col>
      <xdr:colOff>1619249</xdr:colOff>
      <xdr:row>10</xdr:row>
      <xdr:rowOff>205700</xdr:rowOff>
    </xdr:from>
    <xdr:to>
      <xdr:col>10</xdr:col>
      <xdr:colOff>2181234</xdr:colOff>
      <xdr:row>10</xdr:row>
      <xdr:rowOff>773906</xdr:rowOff>
    </xdr:to>
    <xdr:pic>
      <xdr:nvPicPr>
        <xdr:cNvPr id="7" name="6 Imagen"/>
        <xdr:cNvPicPr>
          <a:picLocks noChangeAspect="1"/>
        </xdr:cNvPicPr>
      </xdr:nvPicPr>
      <xdr:blipFill rotWithShape="1">
        <a:blip xmlns:r="http://schemas.openxmlformats.org/officeDocument/2006/relationships" r:embed="rId2"/>
        <a:srcRect l="32231" t="31742" r="34684" b="23656"/>
        <a:stretch/>
      </xdr:blipFill>
      <xdr:spPr>
        <a:xfrm>
          <a:off x="17966530" y="3670419"/>
          <a:ext cx="561985" cy="568206"/>
        </a:xfrm>
        <a:prstGeom prst="rect">
          <a:avLst/>
        </a:prstGeom>
      </xdr:spPr>
    </xdr:pic>
    <xdr:clientData/>
  </xdr:twoCellAnchor>
  <xdr:twoCellAnchor editAs="oneCell">
    <xdr:from>
      <xdr:col>10</xdr:col>
      <xdr:colOff>205436</xdr:colOff>
      <xdr:row>11</xdr:row>
      <xdr:rowOff>190500</xdr:rowOff>
    </xdr:from>
    <xdr:to>
      <xdr:col>10</xdr:col>
      <xdr:colOff>839071</xdr:colOff>
      <xdr:row>11</xdr:row>
      <xdr:rowOff>881063</xdr:rowOff>
    </xdr:to>
    <xdr:pic>
      <xdr:nvPicPr>
        <xdr:cNvPr id="8" name="7 Imagen"/>
        <xdr:cNvPicPr>
          <a:picLocks noChangeAspect="1"/>
        </xdr:cNvPicPr>
      </xdr:nvPicPr>
      <xdr:blipFill rotWithShape="1">
        <a:blip xmlns:r="http://schemas.openxmlformats.org/officeDocument/2006/relationships" r:embed="rId3"/>
        <a:srcRect l="33329" t="28487" r="35417" b="26098"/>
        <a:stretch/>
      </xdr:blipFill>
      <xdr:spPr>
        <a:xfrm>
          <a:off x="16552717" y="4500563"/>
          <a:ext cx="633635" cy="690563"/>
        </a:xfrm>
        <a:prstGeom prst="rect">
          <a:avLst/>
        </a:prstGeom>
      </xdr:spPr>
    </xdr:pic>
    <xdr:clientData/>
  </xdr:twoCellAnchor>
  <xdr:twoCellAnchor editAs="oneCell">
    <xdr:from>
      <xdr:col>10</xdr:col>
      <xdr:colOff>1041723</xdr:colOff>
      <xdr:row>12</xdr:row>
      <xdr:rowOff>190500</xdr:rowOff>
    </xdr:from>
    <xdr:to>
      <xdr:col>10</xdr:col>
      <xdr:colOff>2000250</xdr:colOff>
      <xdr:row>12</xdr:row>
      <xdr:rowOff>1035843</xdr:rowOff>
    </xdr:to>
    <xdr:pic>
      <xdr:nvPicPr>
        <xdr:cNvPr id="9" name="8 Imagen"/>
        <xdr:cNvPicPr>
          <a:picLocks noChangeAspect="1"/>
        </xdr:cNvPicPr>
      </xdr:nvPicPr>
      <xdr:blipFill rotWithShape="1">
        <a:blip xmlns:r="http://schemas.openxmlformats.org/officeDocument/2006/relationships" r:embed="rId4"/>
        <a:srcRect l="35417" t="21060" r="18658" b="31455"/>
        <a:stretch/>
      </xdr:blipFill>
      <xdr:spPr>
        <a:xfrm>
          <a:off x="17389004" y="5476875"/>
          <a:ext cx="958527" cy="845343"/>
        </a:xfrm>
        <a:prstGeom prst="rect">
          <a:avLst/>
        </a:prstGeom>
      </xdr:spPr>
    </xdr:pic>
    <xdr:clientData/>
  </xdr:twoCellAnchor>
  <xdr:twoCellAnchor editAs="oneCell">
    <xdr:from>
      <xdr:col>10</xdr:col>
      <xdr:colOff>1476374</xdr:colOff>
      <xdr:row>13</xdr:row>
      <xdr:rowOff>35721</xdr:rowOff>
    </xdr:from>
    <xdr:to>
      <xdr:col>10</xdr:col>
      <xdr:colOff>2204445</xdr:colOff>
      <xdr:row>13</xdr:row>
      <xdr:rowOff>768581</xdr:rowOff>
    </xdr:to>
    <xdr:pic>
      <xdr:nvPicPr>
        <xdr:cNvPr id="10" name="9 Imagen"/>
        <xdr:cNvPicPr>
          <a:picLocks noChangeAspect="1"/>
        </xdr:cNvPicPr>
      </xdr:nvPicPr>
      <xdr:blipFill rotWithShape="1">
        <a:blip xmlns:r="http://schemas.openxmlformats.org/officeDocument/2006/relationships" r:embed="rId5"/>
        <a:srcRect l="38335" t="17094" r="24552" b="33096"/>
        <a:stretch/>
      </xdr:blipFill>
      <xdr:spPr>
        <a:xfrm>
          <a:off x="17823655" y="6381752"/>
          <a:ext cx="728071" cy="732860"/>
        </a:xfrm>
        <a:prstGeom prst="rect">
          <a:avLst/>
        </a:prstGeom>
      </xdr:spPr>
    </xdr:pic>
    <xdr:clientData/>
  </xdr:twoCellAnchor>
  <xdr:twoCellAnchor editAs="oneCell">
    <xdr:from>
      <xdr:col>10</xdr:col>
      <xdr:colOff>1357313</xdr:colOff>
      <xdr:row>14</xdr:row>
      <xdr:rowOff>35719</xdr:rowOff>
    </xdr:from>
    <xdr:to>
      <xdr:col>10</xdr:col>
      <xdr:colOff>2143125</xdr:colOff>
      <xdr:row>14</xdr:row>
      <xdr:rowOff>721712</xdr:rowOff>
    </xdr:to>
    <xdr:pic>
      <xdr:nvPicPr>
        <xdr:cNvPr id="11" name="10 Imagen"/>
        <xdr:cNvPicPr>
          <a:picLocks noChangeAspect="1"/>
        </xdr:cNvPicPr>
      </xdr:nvPicPr>
      <xdr:blipFill rotWithShape="1">
        <a:blip xmlns:r="http://schemas.openxmlformats.org/officeDocument/2006/relationships" r:embed="rId6"/>
        <a:srcRect l="34062" t="17092" r="20767" b="30329"/>
        <a:stretch/>
      </xdr:blipFill>
      <xdr:spPr>
        <a:xfrm>
          <a:off x="17704594" y="7465219"/>
          <a:ext cx="785812" cy="6859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C1" zoomScale="80" zoomScaleNormal="80" zoomScalePageLayoutView="140" workbookViewId="0">
      <pane ySplit="9" topLeftCell="A13" activePane="bottomLeft" state="frozen"/>
      <selection pane="bottomLeft" activeCell="C4" sqref="C4:D4"/>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v>42436</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194</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02.75" customHeight="1" x14ac:dyDescent="0.25">
      <c r="A10" s="12" t="str">
        <f>IF(OR(B10&lt;&gt;"",J10&lt;&gt;""),"IMG01","")</f>
        <v>IMG01</v>
      </c>
      <c r="B10" s="62"/>
      <c r="C10" s="20" t="str">
        <f t="shared" ref="C10:C41" si="0">IF(OR(B10&lt;&gt;"",J10&lt;&gt;""),IF($G$4="Recurso",CONCATENATE($G$4," ",$G$5),$G$4),"")</f>
        <v>Recurso M5A</v>
      </c>
      <c r="D10" s="63" t="s">
        <v>187</v>
      </c>
      <c r="E10" s="63" t="s">
        <v>155</v>
      </c>
      <c r="F10" s="13" t="str">
        <f t="shared" ref="F10" ca="1" si="1">IF(OR(B10&lt;&gt;"",J10&lt;&gt;""),CONCATENATE($C$7,"_",$A10,IF($G$4="Cuaderno de Estudio","_small",CONCATENATE(IF(I10="","","n"),IF(LEFT($G$5,1)="F",".jpg",".png")))),"")</f>
        <v>MA_09_10_CO_REC250_IMG01n.png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MA_09_10_CO_REC250_IMG01a.png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4" t="s">
        <v>192</v>
      </c>
      <c r="K10" s="64" t="s">
        <v>189</v>
      </c>
      <c r="O10" s="2" t="str">
        <f>'Definición técnica de imagenes'!A12</f>
        <v>M12D</v>
      </c>
    </row>
    <row r="11" spans="1:16" s="11" customFormat="1" ht="66.75" customHeight="1" x14ac:dyDescent="0.25">
      <c r="A11" s="12" t="str">
        <f>IF(OR(B11&lt;&gt;"",J11&lt;&gt;""),CONCATENATE(LEFT(A10,3),IF(MID(A10,4,2)+1&lt;10,CONCATENATE("0",MID(A10,4,2)+1))),"")</f>
        <v>IMG02</v>
      </c>
      <c r="B11" s="62"/>
      <c r="C11" s="20" t="str">
        <f>IF(OR(B11&lt;&gt;"",J11&lt;&gt;""),IF($G$4="Recurso",CONCATENATE($G$4," ",$G$5),$G$4),"")</f>
        <v>Recurso M5A</v>
      </c>
      <c r="D11" s="63" t="s">
        <v>187</v>
      </c>
      <c r="E11" s="63" t="s">
        <v>155</v>
      </c>
      <c r="F11" s="13" t="str">
        <f ca="1">IF(OR(B11&lt;&gt;"",J11&lt;&gt;""),CONCATENATE($C$7,"_",$A11,IF($G$4="Cuaderno de Estudio","_small",CONCATENATE(IF(I11="","","n"),IF(LEFT($G$5,1)="F",".jpg",".png")))),"")</f>
        <v>MA_09_10_CO_REC250_IMG02n.png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ca="1">IF(AND(I11&lt;&gt;"",I11&lt;&gt;0),IF(OR(B11&lt;&gt;"",J11&lt;&gt;""),CONCATENATE($C$7,"_",$A11,IF($G$4="Cuaderno de Estudio","_zoom",CONCATENATE("a",IF(LEFT($G$5,1)="F",".jpg",".png")))),""),"")</f>
        <v>MA_09_10_CO_REC250_IMG02a.png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191</v>
      </c>
      <c r="K11" s="64" t="s">
        <v>189</v>
      </c>
      <c r="O11" s="2" t="str">
        <f>'Definición técnica de imagenes'!A13</f>
        <v>M101</v>
      </c>
    </row>
    <row r="12" spans="1:16" s="11" customFormat="1" ht="76.5" customHeight="1" x14ac:dyDescent="0.25">
      <c r="A12" s="12" t="str">
        <f t="shared" ref="A12:A18" si="3">IF(OR(B12&lt;&gt;"",J12&lt;&gt;""),CONCATENATE(LEFT(A11,3),IF(MID(A11,4,2)+1&lt;10,CONCATENATE("0",MID(A11,4,2)+1))),"")</f>
        <v>IMG03</v>
      </c>
      <c r="B12" s="62"/>
      <c r="C12" s="20" t="str">
        <f t="shared" si="0"/>
        <v>Recurso M5A</v>
      </c>
      <c r="D12" s="63" t="s">
        <v>187</v>
      </c>
      <c r="E12" s="63" t="s">
        <v>155</v>
      </c>
      <c r="F12" s="13" t="str">
        <f t="shared" ref="F12:F74" ca="1" si="4">IF(OR(B12&lt;&gt;"",J12&lt;&gt;""),CONCATENATE($C$7,"_",$A12,IF($G$4="Cuaderno de Estudio","_small",CONCATENATE(IF(I12="","","n"),IF(LEFT($G$5,1)="F",".jpg",".png")))),"")</f>
        <v>MA_09_10_CO_REC250_IMG03n.png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ref="H12:H74" ca="1" si="5">IF(AND(I12&lt;&gt;"",I12&lt;&gt;0),IF(OR(B12&lt;&gt;"",J12&lt;&gt;""),CONCATENATE($C$7,"_",$A12,IF($G$4="Cuaderno de Estudio","_zoom",CONCATENATE("a",IF(LEFT($G$5,1)="F",".jpg",".png")))),""),"")</f>
        <v>MA_09_10_CO_REC250_IMG03a.png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191</v>
      </c>
      <c r="K12" s="64" t="s">
        <v>189</v>
      </c>
      <c r="O12" s="2" t="str">
        <f>'Definición técnica de imagenes'!A18</f>
        <v>Diaporama F1</v>
      </c>
    </row>
    <row r="13" spans="1:16" s="11" customFormat="1" ht="83.25" customHeight="1" x14ac:dyDescent="0.25">
      <c r="A13" s="12" t="str">
        <f t="shared" si="3"/>
        <v>IMG04</v>
      </c>
      <c r="B13" s="62"/>
      <c r="C13" s="20" t="str">
        <f t="shared" si="0"/>
        <v>Recurso M5A</v>
      </c>
      <c r="D13" s="63" t="s">
        <v>187</v>
      </c>
      <c r="E13" s="63" t="s">
        <v>155</v>
      </c>
      <c r="F13" s="13" t="str">
        <f t="shared" ca="1" si="4"/>
        <v>MA_09_10_CO_REC250_IMG04n.png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MA_09_10_CO_REC250_IMG04a.png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193</v>
      </c>
      <c r="K13" s="64" t="s">
        <v>189</v>
      </c>
      <c r="O13" s="2" t="str">
        <f>'Definición técnica de imagenes'!A19</f>
        <v>F4</v>
      </c>
    </row>
    <row r="14" spans="1:16" s="11" customFormat="1" ht="85.5" customHeight="1" x14ac:dyDescent="0.25">
      <c r="A14" s="12" t="str">
        <f t="shared" si="3"/>
        <v>IMG05</v>
      </c>
      <c r="B14" s="62"/>
      <c r="C14" s="20" t="str">
        <f t="shared" si="0"/>
        <v>Recurso M5A</v>
      </c>
      <c r="D14" s="63" t="s">
        <v>187</v>
      </c>
      <c r="E14" s="63" t="s">
        <v>155</v>
      </c>
      <c r="F14" s="13" t="str">
        <f t="shared" ca="1" si="4"/>
        <v>MA_09_10_CO_REC250_IMG05n.png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MA_09_10_CO_REC250_IMG05a.png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191</v>
      </c>
      <c r="K14" s="66" t="s">
        <v>189</v>
      </c>
      <c r="O14" s="2" t="str">
        <f>'Definición técnica de imagenes'!A22</f>
        <v>F6</v>
      </c>
    </row>
    <row r="15" spans="1:16" s="11" customFormat="1" ht="60.75" customHeight="1" x14ac:dyDescent="0.25">
      <c r="A15" s="12" t="str">
        <f t="shared" si="3"/>
        <v>IMG06</v>
      </c>
      <c r="B15" s="62"/>
      <c r="C15" s="20" t="str">
        <f t="shared" si="0"/>
        <v>Recurso M5A</v>
      </c>
      <c r="D15" s="63" t="s">
        <v>187</v>
      </c>
      <c r="E15" s="63" t="s">
        <v>155</v>
      </c>
      <c r="F15" s="13" t="str">
        <f t="shared" ca="1" si="4"/>
        <v>MA_09_10_CO_REC250_IMG06n.png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MA_09_10_CO_REC250_IMG06a.png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4" t="s">
        <v>191</v>
      </c>
      <c r="K15" s="66" t="s">
        <v>189</v>
      </c>
      <c r="O15" s="2" t="str">
        <f>'Definición técnica de imagenes'!A24</f>
        <v>F6B</v>
      </c>
    </row>
    <row r="16" spans="1:16" s="11" customFormat="1" ht="69.75" customHeight="1"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6"/>
      <c r="K16" s="68"/>
      <c r="O16" s="2" t="str">
        <f>'Definición técnica de imagenes'!A25</f>
        <v>F7</v>
      </c>
    </row>
    <row r="17" spans="1:15" s="11" customFormat="1" ht="77.25"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B10" workbookViewId="0">
      <selection activeCell="A52" sqref="A52"/>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topLeftCell="D1" zoomScale="125" zoomScaleNormal="125" zoomScalePageLayoutView="125" workbookViewId="0">
      <pane ySplit="2" topLeftCell="A69" activePane="bottomLeft" state="frozen"/>
      <selection pane="bottomLeft" activeCell="C5" sqref="C5"/>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User</cp:lastModifiedBy>
  <dcterms:created xsi:type="dcterms:W3CDTF">2014-07-01T23:43:25Z</dcterms:created>
  <dcterms:modified xsi:type="dcterms:W3CDTF">2016-03-08T04:20:55Z</dcterms:modified>
</cp:coreProperties>
</file>