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<sst xmlns="http://schemas.openxmlformats.org/spreadsheetml/2006/main" count="391" uniqueCount="193">
  <si>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</si>
  <si>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</si>
  <si>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</si>
  <si>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</si>
  <si>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</si>
  <si>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</si>
  <si>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</si>
  <si>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</si>
  <si>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</si>
  <si>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</si>
  <si>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</si>
  <si>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</si>
  <si>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</si>
  <si>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</si>
  <si>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</si>
  <si>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</si>
  <si>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</si>
  <si>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</si>
  <si>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</si>
  <si>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</si>
  <si>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</si>
  <si>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</si>
  <si>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</si>
  <si>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</si>
  <si>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</si>
  <si>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</si>
  <si>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</si>
  <si>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</si>
  <si>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</si>
  <si>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</si>
  <si>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</si>
  <si>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</si>
  <si>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</si>
  <si>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</si>
  <si>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</si>
  <si>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</si>
  <si>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</si>
  <si>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</si>
  <si>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</si>
  <si>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</si>
  <si>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</si>
  <si>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</si>
  <si>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</si>
  <si>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</si>
  <si>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</si>
  <si>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</si>
  <si>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</si>
  <si>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</si>
  <si>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</si>
  <si>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</si>
  <si>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</si>
  <si>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</si>
  <si>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</si>
  <si>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</si>
  <si>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</si>
  <si>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</si>
  <si>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</si>
  <si>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</si>
  <si>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</si>
  <si>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</si>
  <si>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</si>
  <si>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</si>
  <si>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</si>
  <si>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</si>
  <si>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</si>
  <si>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</si>
  <si>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</si>
  <si>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</si>
  <si>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</si>
  <si>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</si>
  <si>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</si>
  <si>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</si>
  <si>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</si>
  <si>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</si>
  <si>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</si>
  <si>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</si>
  <si>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</si>
  <si>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</si>
  <si>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</si>
  <si>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</si>
  <si>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</si>
  <si>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</si>
  <si>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</si>
  <si>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</si>
  <si>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</si>
  <si>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</si>
  <si>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</si>
  <si>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</si>
  <si>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</si>
  <si>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</si>
  <si>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</si>
  <si>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</si>
  <si>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</si>
  <si>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</si>
  <si>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</si>
  <si>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</si>
  <si>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</si>
  <si>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</si>
  <si>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</si>
  <si>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</si>
  <si>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</si>
  <si>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</si>
  <si>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</si>
  <si>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</si>
  <si>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</si>
  <si>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</si>
  <si>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</si>
  <si>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</si>
  <si>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</si>
  <si>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</si>
  <si>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</si>
  <si>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</si>
  <si>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</si>
  <si>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</si>
  <si>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</si>
  <si>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</si>
  <si>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</si>
  <si>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</si>
  <si>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</si>
  <si>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</si>
  <si>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</si>
  <si>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</si>
  <si>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</si>
  <si>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</si>
  <si>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</si>
  <si>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</si>
  <si>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</si>
  <si>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</si>
  <si>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</si>
  <si>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</si>
  <si>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</si>
  <si>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</si>
  <si>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</si>
  <si>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</si>
  <si>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</si>
  <si>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</si>
  <si>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</si>
  <si>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</si>
  <si>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</si>
  <si>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</si>
  <si>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</si>
  <si>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</si>
  <si>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</si>
  <si>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</si>
  <si>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</si>
  <si>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</si>
  <si>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</si>
  <si>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</si>
  <si>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</si>
  <si>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</si>
  <si>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</si>
  <si>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</si>
  <si>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</si>
  <si>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</si>
  <si>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</si>
  <si>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</si>
  <si>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</si>
  <si>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</si>
  <si>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</si>
  <si>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</si>
  <si>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</si>
  <si>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</si>
  <si>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</si>
  <si>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</si>
  <si>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</si>
  <si>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</si>
  <si>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</si>
  <si>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</si>
  <si>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</si>
  <si>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</si>
  <si>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</si>
  <si>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</si>
  <si>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</si>
  <si>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</si>
  <si>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</si>
  <si>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</si>
  <si>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</si>
  <si>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</si>
  <si>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</si>
  <si>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</si>
  <si>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</si>
  <si>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</si>
  <si>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</si>
  <si>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</si>
  <si>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</si>
  <si>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</si>
  <si>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</si>
  <si>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Imagen hecha en geogebra.</t>
  </si>
  <si>
    <t>Ilustración</t>
  </si>
  <si>
    <t>MA_08_09_CO_RE140</t>
  </si>
  <si>
    <t>Los triángulo y los cuadrilateros</t>
  </si>
  <si>
    <t>Fotografía</t>
  </si>
  <si>
    <t>MA_09_10_RE140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</si>
</sst>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1331394</xdr:colOff>
      <xdr:row>10</xdr:row>
      <xdr:rowOff>350920</xdr:rowOff>
    </xdr:from>
    <xdr:to>
      <xdr:col>10</xdr:col>
      <xdr:colOff>3835066</xdr:colOff>
      <xdr:row>10</xdr:row>
      <xdr:rowOff>2381249</xdr:rowOff>
    </xdr:to>
    <xdr:pic>
      <xdr:nvPicPr>
        <xdr:cNvPr id="4" name="Imagen 3"/>
        <xdr:cNvPicPr/>
      </xdr:nvPicPr>
      <xdr:blipFill rotWithShape="1">
        <a:blip xmlns:r="http://schemas.openxmlformats.org/officeDocument/2006/relationships" r:embed="rId1"/>
        <a:srcRect l="37509" t="20526" r="24643" b="14571"/>
        <a:stretch/>
      </xdr:blipFill>
      <xdr:spPr bwMode="auto">
        <a:xfrm>
          <a:off x="17674289" y="4411578"/>
          <a:ext cx="2503672" cy="203032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441739</xdr:colOff>
      <xdr:row>11</xdr:row>
      <xdr:rowOff>110435</xdr:rowOff>
    </xdr:from>
    <xdr:to>
      <xdr:col>10</xdr:col>
      <xdr:colOff>2853097</xdr:colOff>
      <xdr:row>11</xdr:row>
      <xdr:rowOff>1812388</xdr:rowOff>
    </xdr:to>
    <xdr:pic>
      <xdr:nvPicPr>
        <xdr:cNvPr id="5" name="Imagen 4"/>
        <xdr:cNvPicPr/>
      </xdr:nvPicPr>
      <xdr:blipFill rotWithShape="1">
        <a:blip xmlns:r="http://schemas.openxmlformats.org/officeDocument/2006/relationships" r:embed="rId2"/>
        <a:srcRect l="27325" t="17508" r="29566" b="30268"/>
        <a:stretch/>
      </xdr:blipFill>
      <xdr:spPr bwMode="auto">
        <a:xfrm>
          <a:off x="16813696" y="7067826"/>
          <a:ext cx="2419350" cy="16478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501316</xdr:colOff>
      <xdr:row>12</xdr:row>
      <xdr:rowOff>150395</xdr:rowOff>
    </xdr:from>
    <xdr:to>
      <xdr:col>10</xdr:col>
      <xdr:colOff>2492041</xdr:colOff>
      <xdr:row>12</xdr:row>
      <xdr:rowOff>2122070</xdr:rowOff>
    </xdr:to>
    <xdr:pic>
      <xdr:nvPicPr>
        <xdr:cNvPr id="6" name="Imagen 5"/>
        <xdr:cNvPicPr/>
      </xdr:nvPicPr>
      <xdr:blipFill rotWithShape="1">
        <a:blip xmlns:r="http://schemas.openxmlformats.org/officeDocument/2006/relationships" r:embed="rId3"/>
        <a:srcRect l="37678" t="19018" r="26850" b="18495"/>
        <a:stretch/>
      </xdr:blipFill>
      <xdr:spPr bwMode="auto">
        <a:xfrm>
          <a:off x="16844211" y="9374606"/>
          <a:ext cx="1990725" cy="19716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350921</xdr:colOff>
      <xdr:row>13</xdr:row>
      <xdr:rowOff>225592</xdr:rowOff>
    </xdr:from>
    <xdr:to>
      <xdr:col>10</xdr:col>
      <xdr:colOff>2465471</xdr:colOff>
      <xdr:row>13</xdr:row>
      <xdr:rowOff>2216317</xdr:rowOff>
    </xdr:to>
    <xdr:pic>
      <xdr:nvPicPr>
        <xdr:cNvPr id="7" name="Imagen 6"/>
        <xdr:cNvPicPr/>
      </xdr:nvPicPr>
      <xdr:blipFill rotWithShape="1">
        <a:blip xmlns:r="http://schemas.openxmlformats.org/officeDocument/2006/relationships" r:embed="rId4"/>
        <a:srcRect l="35981" t="15697" r="26341" b="21212"/>
        <a:stretch/>
      </xdr:blipFill>
      <xdr:spPr bwMode="auto">
        <a:xfrm>
          <a:off x="16693816" y="12056645"/>
          <a:ext cx="2114550" cy="1990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827171</xdr:colOff>
      <xdr:row>14</xdr:row>
      <xdr:rowOff>225592</xdr:rowOff>
    </xdr:from>
    <xdr:to>
      <xdr:col>10</xdr:col>
      <xdr:colOff>4437146</xdr:colOff>
      <xdr:row>14</xdr:row>
      <xdr:rowOff>2663992</xdr:rowOff>
    </xdr:to>
    <xdr:pic>
      <xdr:nvPicPr>
        <xdr:cNvPr id="8" name="Imagen 7"/>
        <xdr:cNvPicPr/>
      </xdr:nvPicPr>
      <xdr:blipFill rotWithShape="1">
        <a:blip xmlns:r="http://schemas.openxmlformats.org/officeDocument/2006/relationships" r:embed="rId5"/>
        <a:srcRect l="38357" t="16301" r="16667" b="29664"/>
        <a:stretch/>
      </xdr:blipFill>
      <xdr:spPr bwMode="auto">
        <a:xfrm>
          <a:off x="17170066" y="14563224"/>
          <a:ext cx="3609975" cy="2438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1178092</xdr:colOff>
      <xdr:row>15</xdr:row>
      <xdr:rowOff>200526</xdr:rowOff>
    </xdr:from>
    <xdr:to>
      <xdr:col>10</xdr:col>
      <xdr:colOff>4788067</xdr:colOff>
      <xdr:row>15</xdr:row>
      <xdr:rowOff>2638926</xdr:rowOff>
    </xdr:to>
    <xdr:pic>
      <xdr:nvPicPr>
        <xdr:cNvPr id="9" name="Imagen 8"/>
        <xdr:cNvPicPr/>
      </xdr:nvPicPr>
      <xdr:blipFill rotWithShape="1">
        <a:blip xmlns:r="http://schemas.openxmlformats.org/officeDocument/2006/relationships" r:embed="rId5"/>
        <a:srcRect l="38357" t="16301" r="16667" b="29664"/>
        <a:stretch/>
      </xdr:blipFill>
      <xdr:spPr bwMode="auto">
        <a:xfrm>
          <a:off x="17520987" y="17395658"/>
          <a:ext cx="3609975" cy="2438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1127960</xdr:colOff>
      <xdr:row>8</xdr:row>
      <xdr:rowOff>426119</xdr:rowOff>
    </xdr:from>
    <xdr:to>
      <xdr:col>10</xdr:col>
      <xdr:colOff>3252035</xdr:colOff>
      <xdr:row>9</xdr:row>
      <xdr:rowOff>1978694</xdr:rowOff>
    </xdr:to>
    <xdr:pic>
      <xdr:nvPicPr>
        <xdr:cNvPr id="10" name="Imagen 9"/>
        <xdr:cNvPicPr/>
      </xdr:nvPicPr>
      <xdr:blipFill rotWithShape="1">
        <a:blip xmlns:r="http://schemas.openxmlformats.org/officeDocument/2006/relationships" r:embed="rId6"/>
        <a:srcRect l="36490" t="15999" r="25662" b="19702"/>
        <a:stretch/>
      </xdr:blipFill>
      <xdr:spPr bwMode="auto">
        <a:xfrm>
          <a:off x="17470855" y="2055395"/>
          <a:ext cx="2124075" cy="20288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451183</xdr:colOff>
      <xdr:row>16</xdr:row>
      <xdr:rowOff>175461</xdr:rowOff>
    </xdr:from>
    <xdr:to>
      <xdr:col>10</xdr:col>
      <xdr:colOff>4110788</xdr:colOff>
      <xdr:row>16</xdr:row>
      <xdr:rowOff>1804736</xdr:rowOff>
    </xdr:to>
    <xdr:pic>
      <xdr:nvPicPr>
        <xdr:cNvPr id="11" name="Imagen 10"/>
        <xdr:cNvPicPr/>
      </xdr:nvPicPr>
      <xdr:blipFill rotWithShape="1">
        <a:blip xmlns:r="http://schemas.openxmlformats.org/officeDocument/2006/relationships" r:embed="rId7"/>
        <a:srcRect l="42261" t="22037" r="12594" b="34796"/>
        <a:stretch/>
      </xdr:blipFill>
      <xdr:spPr bwMode="auto">
        <a:xfrm>
          <a:off x="16794078" y="20579014"/>
          <a:ext cx="3659605" cy="16292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375987</xdr:colOff>
      <xdr:row>17</xdr:row>
      <xdr:rowOff>551447</xdr:rowOff>
    </xdr:from>
    <xdr:to>
      <xdr:col>10</xdr:col>
      <xdr:colOff>4837697</xdr:colOff>
      <xdr:row>17</xdr:row>
      <xdr:rowOff>2506578</xdr:rowOff>
    </xdr:to>
    <xdr:pic>
      <xdr:nvPicPr>
        <xdr:cNvPr id="12" name="Imagen 11"/>
        <xdr:cNvPicPr/>
      </xdr:nvPicPr>
      <xdr:blipFill rotWithShape="1">
        <a:blip xmlns:r="http://schemas.openxmlformats.org/officeDocument/2006/relationships" r:embed="rId7"/>
        <a:srcRect l="42261" t="22037" r="12594" b="34796"/>
        <a:stretch/>
      </xdr:blipFill>
      <xdr:spPr bwMode="auto">
        <a:xfrm>
          <a:off x="16718882" y="23085592"/>
          <a:ext cx="4461710" cy="1955131"/>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38" zoomScaleNormal="38" zoomScalePageLayoutView="140" workbookViewId="0">
      <pane ySplit="9" topLeftCell="A17"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6.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78.5" customHeight="1" x14ac:dyDescent="0.25">
      <c r="A10" s="12" t="str">
        <f>IF(OR(B10&lt;&gt;"",J10&lt;&gt;""),"IMG01","")</f>
        <v>IMG01</v>
      </c>
      <c r="B10" s="62"/>
      <c r="C10" s="20" t="str">
        <f t="shared" ref="C10:C41" si="0">IF(OR(B10&lt;&gt;"",J10&lt;&gt;""),IF($G$4="Recurso",CONCATENATE($G$4," ",$G$5),$G$4),"")</f>
        <v>Recurso M9B</v>
      </c>
      <c r="D10" s="63" t="s">
        <v>188</v>
      </c>
      <c r="E10" s="63" t="s">
        <v>155</v>
      </c>
      <c r="F10" s="13" t="str">
        <f t="shared" ref="F10" ca="1" si="1">IF(OR(B10&lt;&gt;"",J10&lt;&gt;""),CONCATENATE($C$7,"_",$A10,IF($G$4="Cuaderno de Estudio","_small",CONCATENATE(IF(I10="","","n"),IF(LEFT($G$5,1)="F",".jpg",".png")))),"")</f>
        <v>MA_08_09_CO_RE140_IMG01n.png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187</v>
      </c>
      <c r="K10" s="64"/>
      <c r="O10" s="2" t="str">
        <f>'Definición técnica de imagenes'!A12</f>
        <v>M12D</v>
      </c>
    </row>
    <row r="11" spans="1:16" s="11" customFormat="1" ht="228" customHeight="1" x14ac:dyDescent="0.25">
      <c r="A11" s="12" t="str">
        <f t="shared" ref="A11:A18" si="3">IF(OR(B11&lt;&gt;"",J11&lt;&gt;""),CONCATENATE(LEFT(A10,3),IF(MID(A10,4,2)+1&lt;10,CONCATENATE("0",MID(A10,4,2)+1))),"")</f>
        <v>IMG02</v>
      </c>
      <c r="B11" s="62"/>
      <c r="C11" s="20" t="str">
        <f t="shared" si="0"/>
        <v>Recurso M9B</v>
      </c>
      <c r="D11" s="63" t="s">
        <v>188</v>
      </c>
      <c r="E11" s="63" t="s">
        <v>155</v>
      </c>
      <c r="F11" s="13" t="str">
        <f t="shared" ref="F11:F74" ca="1" si="4">IF(OR(B11&lt;&gt;"",J11&lt;&gt;""),CONCATENATE($C$7,"_",$A11,IF($G$4="Cuaderno de Estudio","_small",CONCATENATE(IF(I11="","","n"),IF(LEFT($G$5,1)="F",".jpg",".png")))),"")</f>
        <v>MA_08_09_CO_RE140_IMG02n.png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MA_08_09_CO_RE140_IMG02a.png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187</v>
      </c>
      <c r="K11" s="65"/>
      <c r="O11" s="2" t="str">
        <f>'Definición técnica de imagenes'!A13</f>
        <v>M101</v>
      </c>
    </row>
    <row r="12" spans="1:16" s="11" customFormat="1" ht="177" customHeight="1" x14ac:dyDescent="0.25">
      <c r="A12" s="12" t="str">
        <f t="shared" si="3"/>
        <v>IMG03</v>
      </c>
      <c r="B12" s="62"/>
      <c r="C12" s="20" t="str">
        <f t="shared" si="0"/>
        <v>Recurso M9B</v>
      </c>
      <c r="D12" s="63" t="s">
        <v>188</v>
      </c>
      <c r="E12" s="63" t="s">
        <v>155</v>
      </c>
      <c r="F12" s="13" t="str">
        <f t="shared" ca="1" si="4"/>
        <v>MA_08_09_CO_RE140_IMG03n.png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MA_08_09_CO_RE140_IMG03a.png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187</v>
      </c>
      <c r="K12" s="64"/>
      <c r="O12" s="2" t="str">
        <f>'Definición técnica de imagenes'!A18</f>
        <v>Diaporama F1</v>
      </c>
    </row>
    <row r="13" spans="1:16" s="11" customFormat="1" ht="204.75" customHeight="1" x14ac:dyDescent="0.25">
      <c r="A13" s="12" t="str">
        <f t="shared" si="3"/>
        <v>IMG04</v>
      </c>
      <c r="B13" s="62"/>
      <c r="C13" s="20" t="str">
        <f t="shared" si="0"/>
        <v>Recurso M9B</v>
      </c>
      <c r="D13" s="63" t="s">
        <v>188</v>
      </c>
      <c r="E13" s="63" t="s">
        <v>155</v>
      </c>
      <c r="F13" s="13" t="str">
        <f t="shared" ca="1" si="4"/>
        <v>MA_08_09_CO_RE140_IMG04n.png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MA_08_09_CO_RE140_IMG04a.png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187</v>
      </c>
      <c r="K13" s="64"/>
      <c r="O13" s="2" t="str">
        <f>'Definición técnica de imagenes'!A19</f>
        <v>F4</v>
      </c>
    </row>
    <row r="14" spans="1:16" s="11" customFormat="1" ht="197.25" customHeight="1" x14ac:dyDescent="0.25">
      <c r="A14" s="12" t="str">
        <f t="shared" si="3"/>
        <v>IMG05</v>
      </c>
      <c r="B14" s="62"/>
      <c r="C14" s="20" t="str">
        <f t="shared" si="0"/>
        <v>Recurso M9B</v>
      </c>
      <c r="D14" s="63" t="s">
        <v>188</v>
      </c>
      <c r="E14" s="63" t="s">
        <v>155</v>
      </c>
      <c r="F14" s="13" t="str">
        <f t="shared" ca="1" si="4"/>
        <v>MA_08_09_CO_RE140_IMG05n.png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MA_08_09_CO_RE140_IMG05a.png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187</v>
      </c>
      <c r="K14" s="64"/>
      <c r="O14" s="2" t="str">
        <f>'Definición técnica de imagenes'!A22</f>
        <v>F6</v>
      </c>
    </row>
    <row r="15" spans="1:16" s="11" customFormat="1" ht="225" customHeight="1" x14ac:dyDescent="0.25">
      <c r="A15" s="12" t="str">
        <f t="shared" si="3"/>
        <v>IMG06</v>
      </c>
      <c r="B15" s="62"/>
      <c r="C15" s="20" t="str">
        <f t="shared" si="0"/>
        <v>Recurso M9B</v>
      </c>
      <c r="D15" s="63" t="s">
        <v>188</v>
      </c>
      <c r="E15" s="63" t="s">
        <v>155</v>
      </c>
      <c r="F15" s="13" t="str">
        <f t="shared" ca="1" si="4"/>
        <v>MA_08_09_CO_RE140_IMG06n.png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MA_08_09_CO_RE140_IMG06a.png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187</v>
      </c>
      <c r="K15" s="66"/>
      <c r="O15" s="2" t="str">
        <f>'Definición técnica de imagenes'!A24</f>
        <v>F6B</v>
      </c>
    </row>
    <row r="16" spans="1:16" s="11" customFormat="1" ht="229.5" customHeight="1" x14ac:dyDescent="0.3">
      <c r="A16" s="12" t="str">
        <f t="shared" si="3"/>
        <v>IMG07</v>
      </c>
      <c r="B16" s="62"/>
      <c r="C16" s="20" t="str">
        <f t="shared" si="0"/>
        <v>Recurso M9B</v>
      </c>
      <c r="D16" s="63" t="s">
        <v>191</v>
      </c>
      <c r="E16" s="63" t="s">
        <v>155</v>
      </c>
      <c r="F16" s="13" t="str">
        <f t="shared" ca="1" si="4"/>
        <v>MA_08_09_CO_RE140_IMG07n.png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MA_08_09_CO_RE140_IMG07a.png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187</v>
      </c>
      <c r="K16" s="68"/>
      <c r="O16" s="2" t="str">
        <f>'Definición técnica de imagenes'!A25</f>
        <v>F7</v>
      </c>
    </row>
    <row r="17" spans="1:15" s="11" customFormat="1" ht="167.25" customHeight="1" x14ac:dyDescent="0.25">
      <c r="A17" s="12" t="str">
        <f t="shared" si="3"/>
        <v>IMG08</v>
      </c>
      <c r="B17" s="62"/>
      <c r="C17" s="20" t="str">
        <f t="shared" si="0"/>
        <v>Recurso M9B</v>
      </c>
      <c r="D17" s="63" t="s">
        <v>188</v>
      </c>
      <c r="E17" s="63" t="s">
        <v>155</v>
      </c>
      <c r="F17" s="13" t="str">
        <f t="shared" ca="1" si="4"/>
        <v>MA_08_09_CO_RE140_IMG08n.png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MA_08_09_CO_RE140_IMG08a.png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187</v>
      </c>
      <c r="K17" s="66"/>
      <c r="O17" s="2" t="str">
        <f>'Definición técnica de imagenes'!A27</f>
        <v>F7B</v>
      </c>
    </row>
    <row r="18" spans="1:15" s="11" customFormat="1" ht="201" customHeight="1" x14ac:dyDescent="0.25">
      <c r="A18" s="12" t="str">
        <f t="shared" si="3"/>
        <v>IMG09</v>
      </c>
      <c r="B18" s="62"/>
      <c r="C18" s="20" t="str">
        <f t="shared" si="0"/>
        <v>Recurso M9B</v>
      </c>
      <c r="D18" s="63" t="s">
        <v>188</v>
      </c>
      <c r="E18" s="63" t="s">
        <v>155</v>
      </c>
      <c r="F18" s="13" t="str">
        <f t="shared" ca="1" si="4"/>
        <v>MA_08_09_CO_RE140_IMG09n.png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MA_08_09_CO_RE140_IMG09a.png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t="s">
        <v>187</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2016-03-07T22:27:49Z</dcterms:modified>
</cp:coreProperties>
</file>