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3900" yWindow="0" windowWidth="37180" windowHeight="203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8" i="1"/>
  <c r="A19" i="1"/>
  <c r="A20" i="1"/>
  <c r="A21"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<sst xmlns="http://schemas.openxmlformats.org/spreadsheetml/2006/main" count="376" uniqueCount="191">
  <si>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</si>
  <si>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</si>
  <si>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</si>
  <si>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</si>
  <si>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</si>
  <si>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</si>
  <si>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</si>
  <si>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</si>
  <si>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</si>
  <si>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</si>
  <si>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</si>
  <si>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</si>
  <si>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</si>
  <si>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</si>
  <si>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</si>
  <si>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</si>
  <si>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</si>
  <si>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</si>
  <si>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</si>
  <si>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</si>
  <si>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</si>
  <si>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</si>
  <si>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</si>
  <si>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</si>
  <si>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</si>
  <si>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</si>
  <si>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</si>
  <si>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</si>
  <si>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</si>
  <si>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</si>
  <si>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</si>
  <si>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</si>
  <si>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</si>
  <si>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</si>
  <si>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</si>
  <si>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</si>
  <si>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</si>
  <si>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</si>
  <si>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</si>
  <si>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</si>
  <si>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</si>
  <si>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</si>
  <si>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</si>
  <si>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</si>
  <si>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</si>
  <si>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</si>
  <si>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</si>
  <si>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</si>
  <si>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</si>
  <si>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</si>
  <si>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</si>
  <si>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</si>
  <si>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</si>
  <si>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</si>
  <si>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</si>
  <si>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</si>
  <si>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</si>
  <si>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</si>
  <si>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</si>
  <si>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</si>
  <si>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</si>
  <si>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</si>
  <si>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</si>
  <si>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</si>
  <si>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</si>
  <si>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</si>
  <si>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</si>
  <si>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</si>
  <si>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</si>
  <si>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</si>
  <si>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</si>
  <si>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</si>
  <si>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</si>
  <si>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</si>
  <si>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</si>
  <si>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</si>
  <si>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</si>
  <si>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</si>
  <si>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</si>
  <si>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</si>
  <si>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</si>
  <si>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</si>
  <si>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</si>
  <si>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</si>
  <si>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</si>
  <si>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</si>
  <si>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</si>
  <si>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</si>
  <si>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</si>
  <si>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</si>
  <si>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</si>
  <si>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</si>
  <si>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</si>
  <si>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</si>
  <si>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</si>
  <si>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</si>
  <si>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</si>
  <si>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</si>
  <si>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</si>
  <si>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</si>
  <si>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</si>
  <si>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</si>
  <si>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</si>
  <si>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</si>
  <si>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</si>
  <si>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</si>
  <si>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</si>
  <si>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</si>
  <si>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</si>
  <si>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</si>
  <si>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</si>
  <si>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</si>
  <si>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</si>
  <si>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</si>
  <si>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</si>
  <si>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</si>
  <si>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</si>
  <si>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</si>
  <si>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</si>
  <si>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</si>
  <si>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</si>
  <si>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</si>
  <si>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</si>
  <si>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</si>
  <si>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</si>
  <si>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</si>
  <si>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</si>
  <si>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</si>
  <si>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</si>
  <si>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</si>
  <si>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</si>
  <si>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</si>
  <si>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</si>
  <si>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</si>
  <si>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</si>
  <si>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</si>
  <si>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</si>
  <si>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</si>
  <si>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</si>
  <si>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</si>
  <si>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</si>
  <si>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</si>
  <si>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</si>
  <si>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</si>
  <si>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</si>
  <si>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</si>
  <si>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</si>
  <si>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</si>
  <si>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</si>
  <si>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</si>
  <si>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</si>
  <si>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</si>
  <si>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</si>
  <si>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</si>
  <si>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</si>
  <si>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</si>
  <si>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</si>
  <si>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</si>
  <si>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</si>
  <si>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</si>
  <si>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</si>
  <si>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</si>
  <si>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</si>
  <si>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</si>
  <si>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</si>
  <si>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</si>
  <si>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</si>
  <si>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</si>
  <si>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</si>
  <si>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</si>
  <si>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</si>
  <si>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</si>
  <si>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</si>
  <si>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</si>
  <si>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</si>
  <si>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</si>
  <si>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</si>
  <si>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</si>
  <si>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</si>
  <si>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</si>
  <si>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</si>
  <si>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</si>
  <si>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</si>
  <si>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</si>
  <si>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</si>
  <si>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</si>
  <si>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</si>
  <si>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descripcion</t>
  </si>
  <si>
    <t>Lizzie Zambrano</t>
  </si>
  <si>
    <t>MA_09_10_CO-Rec-210</t>
  </si>
  <si>
    <t>Calcula longitudes de segmentos tangentes y secantes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</si>
</sst>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67312</xdr:colOff>
      <xdr:row>9</xdr:row>
      <xdr:rowOff>95248</xdr:rowOff>
    </xdr:from>
    <xdr:to>
      <xdr:col>9</xdr:col>
      <xdr:colOff>2436284</xdr:colOff>
      <xdr:row>9</xdr:row>
      <xdr:rowOff>1746247</xdr:rowOff>
    </xdr:to>
    <xdr:pic>
      <xdr:nvPicPr>
        <xdr:cNvPr id="2" name="Imagen 1" descr="MA_09_10_CO_REC-21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66379" y="2144181"/>
          <a:ext cx="2368972" cy="1650999"/>
        </a:xfrm>
        <a:prstGeom prst="rect">
          <a:avLst/>
        </a:prstGeom>
      </xdr:spPr>
    </xdr:pic>
    <xdr:clientData/>
  </xdr:twoCellAnchor>
  <xdr:twoCellAnchor editAs="oneCell">
    <xdr:from>
      <xdr:col>9</xdr:col>
      <xdr:colOff>306916</xdr:colOff>
      <xdr:row>10</xdr:row>
      <xdr:rowOff>341279</xdr:rowOff>
    </xdr:from>
    <xdr:to>
      <xdr:col>9</xdr:col>
      <xdr:colOff>2006599</xdr:colOff>
      <xdr:row>10</xdr:row>
      <xdr:rowOff>1517650</xdr:rowOff>
    </xdr:to>
    <xdr:pic>
      <xdr:nvPicPr>
        <xdr:cNvPr id="3" name="Imagen 2" descr="MA_09_10_CO_REC-21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01749" y="4362946"/>
          <a:ext cx="1699683" cy="1176371"/>
        </a:xfrm>
        <a:prstGeom prst="rect">
          <a:avLst/>
        </a:prstGeom>
      </xdr:spPr>
    </xdr:pic>
    <xdr:clientData/>
  </xdr:twoCellAnchor>
  <xdr:twoCellAnchor editAs="oneCell">
    <xdr:from>
      <xdr:col>9</xdr:col>
      <xdr:colOff>254000</xdr:colOff>
      <xdr:row>11</xdr:row>
      <xdr:rowOff>328084</xdr:rowOff>
    </xdr:from>
    <xdr:to>
      <xdr:col>9</xdr:col>
      <xdr:colOff>2070100</xdr:colOff>
      <xdr:row>11</xdr:row>
      <xdr:rowOff>1758950</xdr:rowOff>
    </xdr:to>
    <xdr:pic>
      <xdr:nvPicPr>
        <xdr:cNvPr id="4" name="Imagen 3" descr="MA_09_10_CO_REC-21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48833" y="6508751"/>
          <a:ext cx="1816100" cy="1430866"/>
        </a:xfrm>
        <a:prstGeom prst="rect">
          <a:avLst/>
        </a:prstGeom>
      </xdr:spPr>
    </xdr:pic>
    <xdr:clientData/>
  </xdr:twoCellAnchor>
  <xdr:twoCellAnchor editAs="oneCell">
    <xdr:from>
      <xdr:col>9</xdr:col>
      <xdr:colOff>29276</xdr:colOff>
      <xdr:row>12</xdr:row>
      <xdr:rowOff>137584</xdr:rowOff>
    </xdr:from>
    <xdr:to>
      <xdr:col>9</xdr:col>
      <xdr:colOff>2474382</xdr:colOff>
      <xdr:row>12</xdr:row>
      <xdr:rowOff>1657349</xdr:rowOff>
    </xdr:to>
    <xdr:pic>
      <xdr:nvPicPr>
        <xdr:cNvPr id="5" name="Imagen 4" descr="MA_09_10_CO_REC-21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24109" y="8180917"/>
          <a:ext cx="2445106" cy="1519765"/>
        </a:xfrm>
        <a:prstGeom prst="rect">
          <a:avLst/>
        </a:prstGeom>
      </xdr:spPr>
    </xdr:pic>
    <xdr:clientData/>
  </xdr:twoCellAnchor>
  <xdr:twoCellAnchor editAs="oneCell">
    <xdr:from>
      <xdr:col>9</xdr:col>
      <xdr:colOff>256116</xdr:colOff>
      <xdr:row>13</xdr:row>
      <xdr:rowOff>266964</xdr:rowOff>
    </xdr:from>
    <xdr:to>
      <xdr:col>9</xdr:col>
      <xdr:colOff>2616199</xdr:colOff>
      <xdr:row>13</xdr:row>
      <xdr:rowOff>1860550</xdr:rowOff>
    </xdr:to>
    <xdr:pic>
      <xdr:nvPicPr>
        <xdr:cNvPr id="6" name="Imagen 5" descr="MA_09_10_CO_REC-21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55183" y="10223764"/>
          <a:ext cx="2360083" cy="1593586"/>
        </a:xfrm>
        <a:prstGeom prst="rect">
          <a:avLst/>
        </a:prstGeom>
      </xdr:spPr>
    </xdr:pic>
    <xdr:clientData/>
  </xdr:twoCellAnchor>
  <xdr:twoCellAnchor editAs="oneCell">
    <xdr:from>
      <xdr:col>9</xdr:col>
      <xdr:colOff>184149</xdr:colOff>
      <xdr:row>14</xdr:row>
      <xdr:rowOff>271836</xdr:rowOff>
    </xdr:from>
    <xdr:to>
      <xdr:col>9</xdr:col>
      <xdr:colOff>2575983</xdr:colOff>
      <xdr:row>14</xdr:row>
      <xdr:rowOff>1894416</xdr:rowOff>
    </xdr:to>
    <xdr:pic>
      <xdr:nvPicPr>
        <xdr:cNvPr id="7" name="Imagen 6" descr="MA_09_10_CO_REC-21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83216" y="12379169"/>
          <a:ext cx="2391834" cy="16225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75" zoomScaleNormal="75" zoomScalePageLayoutView="75" workbookViewId="0">
      <pane ySplit="9" topLeftCell="A10" activePane="bottomLeft" state="frozen"/>
      <selection pane="bottomLeft" activeCell="K11" sqref="K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M8A</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9</v>
      </c>
      <c r="D3" s="88"/>
      <c r="F3" s="80">
        <v>42403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55" customHeight="1">
      <c r="A10" s="12" t="str">
        <f>IF(OR(B10&lt;&gt;"",J10&lt;&gt;""),"IMG01","")</f>
        <v>IMG01</v>
      </c>
      <c r="B10" s="62" t="s">
        <v>187</v>
      </c>
      <c r="C10" s="20" t="str">
        <f t="shared" ref="C10:C41" si="0">IF(OR(B10&lt;&gt;"",J10&lt;&gt;""),IF($G$4="Recurso",CONCATENATE($G$4," ",$G$5),$G$4),"")</f>
        <v>Recurso M8A</v>
      </c>
      <c r="D10" s="63"/>
      <c r="E10" s="63" t="s">
        <v>155</v>
      </c>
      <c r="F10" s="13" t="str">
        <f t="shared" ref="F10" ca="1" si="1">IF(OR(B10&lt;&gt;"",J10&lt;&gt;""),CONCATENATE($C$7,"_",$A10,IF($G$4="Cuaderno de Estudio","_small",CONCATENATE(IF(I10="","","n"),IF(LEFT($G$5,1)="F",".jpg",".png")))),"")</f>
        <v>MA_09_10_CO-Rec-210_IMG01n.png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70" customHeight="1">
      <c r="A11" s="12" t="str">
        <f t="shared" ref="A11:A18" si="3">IF(OR(B11&lt;&gt;"",J11&lt;&gt;""),CONCATENATE(LEFT(A10,3),IF(MID(A10,4,2)+1&lt;10,CONCATENATE("0",MID(A10,4,2)+1))),"")</f>
        <v>IMG02</v>
      </c>
      <c r="B11" s="62" t="s">
        <v>187</v>
      </c>
      <c r="C11" s="20" t="str">
        <f t="shared" si="0"/>
        <v>Recurso M8A</v>
      </c>
      <c r="D11" s="63"/>
      <c r="E11" s="63" t="s">
        <v>155</v>
      </c>
      <c r="F11" s="13" t="str">
        <f t="shared" ref="F11:F74" ca="1" si="4">IF(OR(B11&lt;&gt;"",J11&lt;&gt;""),CONCATENATE($C$7,"_",$A11,IF($G$4="Cuaderno de Estudio","_small",CONCATENATE(IF(I11="","","n"),IF(LEFT($G$5,1)="F",".jpg",".png")))),"")</f>
        <v>MA_09_10_CO-Rec-210_IMG02n.png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ht="147" customHeight="1">
      <c r="A12" s="12" t="str">
        <f t="shared" si="3"/>
        <v>IMG03</v>
      </c>
      <c r="B12" s="62" t="s">
        <v>187</v>
      </c>
      <c r="C12" s="20" t="str">
        <f t="shared" si="0"/>
        <v>Recurso M8A</v>
      </c>
      <c r="D12" s="63"/>
      <c r="E12" s="63" t="s">
        <v>155</v>
      </c>
      <c r="F12" s="13" t="str">
        <f t="shared" ca="1" si="4"/>
        <v>MA_09_10_CO-Rec-210_IMG03n.png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ht="150" customHeight="1">
      <c r="A13" s="12" t="str">
        <f t="shared" si="3"/>
        <v>IMG04</v>
      </c>
      <c r="B13" s="62" t="s">
        <v>187</v>
      </c>
      <c r="C13" s="20" t="str">
        <f t="shared" si="0"/>
        <v>Recurso M8A</v>
      </c>
      <c r="D13" s="63"/>
      <c r="E13" s="63" t="s">
        <v>155</v>
      </c>
      <c r="F13" s="13" t="str">
        <f t="shared" ca="1" si="4"/>
        <v>MA_09_10_CO-Rec-210_IMG04n.png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c r="O13" s="2" t="str">
        <f>'Definición técnica de imagenes'!A19</f>
        <v>F4</v>
      </c>
    </row>
    <row r="14" spans="1:16" s="11" customFormat="1" ht="169" customHeight="1">
      <c r="A14" s="12" t="str">
        <f t="shared" si="3"/>
        <v>IMG05</v>
      </c>
      <c r="B14" s="62" t="s">
        <v>187</v>
      </c>
      <c r="C14" s="20" t="str">
        <f t="shared" si="0"/>
        <v>Recurso M8A</v>
      </c>
      <c r="D14" s="63"/>
      <c r="E14" s="63" t="s">
        <v>155</v>
      </c>
      <c r="F14" s="13" t="str">
        <f t="shared" ca="1" si="4"/>
        <v>MA_09_10_CO-Rec-210_IMG05n.png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c r="O14" s="2" t="str">
        <f>'Definición técnica de imagenes'!A22</f>
        <v>F6</v>
      </c>
    </row>
    <row r="15" spans="1:16" s="11" customFormat="1" ht="151" customHeight="1">
      <c r="A15" s="12" t="str">
        <f t="shared" si="3"/>
        <v>IMG06</v>
      </c>
      <c r="B15" s="62" t="s">
        <v>187</v>
      </c>
      <c r="C15" s="20" t="str">
        <f t="shared" si="0"/>
        <v>Recurso M8A</v>
      </c>
      <c r="D15" s="63"/>
      <c r="E15" s="63" t="s">
        <v>155</v>
      </c>
      <c r="F15" s="13" t="str">
        <f t="shared" ca="1" si="4"/>
        <v>MA_09_10_CO-Rec-210_IMG06n.png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MA_09_10_CO-Rec-210_IMG06a.png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c r="K15" s="66"/>
      <c r="O15" s="2" t="str">
        <f>'Definición técnica de imagenes'!A24</f>
        <v>F6B</v>
      </c>
    </row>
    <row r="16" spans="1:16" s="11" customFormat="1" ht="26"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8"/>
      <c r="O16" s="2" t="str">
        <f>'Definición técnica de imagenes'!A25</f>
        <v>F7</v>
      </c>
    </row>
    <row r="17" spans="1:15" s="11" customFormat="1" ht="26"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ht="20"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9"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30"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7"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2016-03-04T15:57:32Z</dcterms:modified>
</cp:coreProperties>
</file>