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https://d.docs.live.net/3a93f9266bce4775/Documentos/Especificaciones de imagen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69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9" i="1"/>
  <c r="F19" i="1"/>
  <c r="G19" i="1"/>
  <c r="H19" i="1"/>
  <c r="A17" i="1"/>
  <c r="A18" i="1"/>
  <c r="F18" i="1"/>
  <c r="G18" i="1"/>
  <c r="H18"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<sst xmlns="http://schemas.openxmlformats.org/spreadsheetml/2006/main" count="393" uniqueCount="197">
  <si>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</si>
  <si>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</si>
  <si>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</si>
  <si>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</si>
  <si>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</si>
  <si>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</si>
  <si>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</si>
  <si>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</si>
  <si>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</si>
  <si>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</si>
  <si>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</si>
  <si>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</si>
  <si>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</si>
  <si>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</si>
  <si>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</si>
  <si>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</si>
  <si>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</si>
  <si>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</si>
  <si>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</si>
  <si>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</si>
  <si>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</si>
  <si>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</si>
  <si>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</si>
  <si>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</si>
  <si>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</si>
  <si>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</si>
  <si>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</si>
  <si>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</si>
  <si>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</si>
  <si>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</si>
  <si>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</si>
  <si>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</si>
  <si>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</si>
  <si>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</si>
  <si>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</si>
  <si>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</si>
  <si>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</si>
  <si>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</si>
  <si>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</si>
  <si>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</si>
  <si>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</si>
  <si>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</si>
  <si>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</si>
  <si>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</si>
  <si>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</si>
  <si>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</si>
  <si>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</si>
  <si>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</si>
  <si>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</si>
  <si>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</si>
  <si>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</si>
  <si>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</si>
  <si>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</si>
  <si>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</si>
  <si>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</si>
  <si>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</si>
  <si>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</si>
  <si>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</si>
  <si>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</si>
  <si>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</si>
  <si>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</si>
  <si>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</si>
  <si>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</si>
  <si>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</si>
  <si>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</si>
  <si>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</si>
  <si>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</si>
  <si>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</si>
  <si>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</si>
  <si>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</si>
  <si>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</si>
  <si>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</si>
  <si>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</si>
  <si>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</si>
  <si>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</si>
  <si>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</si>
  <si>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</si>
  <si>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</si>
  <si>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</si>
  <si>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</si>
  <si>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</si>
  <si>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</si>
  <si>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</si>
  <si>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</si>
  <si>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</si>
  <si>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</si>
  <si>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</si>
  <si>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</si>
  <si>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</si>
  <si>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</si>
  <si>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</si>
  <si>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</si>
  <si>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</si>
  <si>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</si>
  <si>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</si>
  <si>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</si>
  <si>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</si>
  <si>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</si>
  <si>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</si>
  <si>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</si>
  <si>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</si>
  <si>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</si>
  <si>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</si>
  <si>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</si>
  <si>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</si>
  <si>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</si>
  <si>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</si>
  <si>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</si>
  <si>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</si>
  <si>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</si>
  <si>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</si>
  <si>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</si>
  <si>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</si>
  <si>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</si>
  <si>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</si>
  <si>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</si>
  <si>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</si>
  <si>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</si>
  <si>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</si>
  <si>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</si>
  <si>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</si>
  <si>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</si>
  <si>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</si>
  <si>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</si>
  <si>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</si>
  <si>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</si>
  <si>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</si>
  <si>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</si>
  <si>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</si>
  <si>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</si>
  <si>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</si>
  <si>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</si>
  <si>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</si>
  <si>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</si>
  <si>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</si>
  <si>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</si>
  <si>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</si>
  <si>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</si>
  <si>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</si>
  <si>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</si>
  <si>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</si>
  <si>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</si>
  <si>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</si>
  <si>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</si>
  <si>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</si>
  <si>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</si>
  <si>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</si>
  <si>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</si>
  <si>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</si>
  <si>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</si>
  <si>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</si>
  <si>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</si>
  <si>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</si>
  <si>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</si>
  <si>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</si>
  <si>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</si>
  <si>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</si>
  <si>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</si>
  <si>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</si>
  <si>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</si>
  <si>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</si>
  <si>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</si>
  <si>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</si>
  <si>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</si>
  <si>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</si>
  <si>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</si>
  <si>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</si>
  <si>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</si>
  <si>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</si>
  <si>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</si>
  <si>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</si>
  <si>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</si>
  <si>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</si>
  <si>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</si>
  <si>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</si>
  <si>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</si>
  <si>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</si>
  <si>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</si>
  <si>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</si>
  <si>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</si>
  <si>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</si>
  <si>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</si>
  <si>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</si>
  <si>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</si>
  <si>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</si>
  <si>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</si>
  <si>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</si>
  <si>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Probabilidad y estadistica</t>
  </si>
  <si>
    <t>Ilustración</t>
  </si>
  <si>
    <t>Tabla salaria del 2001 all 2013. Por favor poner en la imagen ASM significa aumento del salario minimo, y APSM significa aumento porcentual del salari minímo.</t>
  </si>
  <si>
    <t>Tabla salaria del 2001 all 2013. Por favor poner en la imagen</t>
  </si>
  <si>
    <t>Tabla y diagrama de lineas inflación, salario mínimo y crecimiento economico</t>
  </si>
  <si>
    <t>Diagrama  de torta  contaminaciòn.</t>
  </si>
  <si>
    <t>un histograma y poligono de frecuencias cualquiera.</t>
  </si>
  <si>
    <t>Gráfica deuso del agua a nivel nacional</t>
  </si>
  <si>
    <t>uso de agua</t>
  </si>
  <si>
    <t>MA_07_14_CO_RE290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</si>
</sst>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gif"/><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86591</xdr:colOff>
      <xdr:row>9</xdr:row>
      <xdr:rowOff>86590</xdr:rowOff>
    </xdr:from>
    <xdr:to>
      <xdr:col>10</xdr:col>
      <xdr:colOff>3957493</xdr:colOff>
      <xdr:row>9</xdr:row>
      <xdr:rowOff>2572009</xdr:rowOff>
    </xdr:to>
    <xdr:pic>
      <xdr:nvPicPr>
        <xdr:cNvPr id="3" name="Imagen 2"/>
        <xdr:cNvPicPr/>
      </xdr:nvPicPr>
      <xdr:blipFill rotWithShape="1">
        <a:blip xmlns:r="http://schemas.openxmlformats.org/officeDocument/2006/relationships" r:embed="rId1"/>
        <a:srcRect l="16123" t="38942" r="48744" b="20910"/>
        <a:stretch/>
      </xdr:blipFill>
      <xdr:spPr bwMode="auto">
        <a:xfrm>
          <a:off x="16437841" y="2251363"/>
          <a:ext cx="3870902" cy="2485419"/>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54952</xdr:colOff>
      <xdr:row>10</xdr:row>
      <xdr:rowOff>73269</xdr:rowOff>
    </xdr:from>
    <xdr:to>
      <xdr:col>10</xdr:col>
      <xdr:colOff>3925854</xdr:colOff>
      <xdr:row>10</xdr:row>
      <xdr:rowOff>2449895</xdr:rowOff>
    </xdr:to>
    <xdr:pic>
      <xdr:nvPicPr>
        <xdr:cNvPr id="4" name="Imagen 3"/>
        <xdr:cNvPicPr/>
      </xdr:nvPicPr>
      <xdr:blipFill rotWithShape="1">
        <a:blip xmlns:r="http://schemas.openxmlformats.org/officeDocument/2006/relationships" r:embed="rId1"/>
        <a:srcRect l="16123" t="38942" r="48744" b="20910"/>
        <a:stretch/>
      </xdr:blipFill>
      <xdr:spPr bwMode="auto">
        <a:xfrm>
          <a:off x="16393990" y="4854086"/>
          <a:ext cx="3870902" cy="2376626"/>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201490</xdr:colOff>
      <xdr:row>11</xdr:row>
      <xdr:rowOff>146538</xdr:rowOff>
    </xdr:from>
    <xdr:to>
      <xdr:col>10</xdr:col>
      <xdr:colOff>4634279</xdr:colOff>
      <xdr:row>11</xdr:row>
      <xdr:rowOff>2582741</xdr:rowOff>
    </xdr:to>
    <xdr:pic>
      <xdr:nvPicPr>
        <xdr:cNvPr id="5" name="Imagen 4"/>
        <xdr:cNvPicPr/>
      </xdr:nvPicPr>
      <xdr:blipFill rotWithShape="1">
        <a:blip xmlns:r="http://schemas.openxmlformats.org/officeDocument/2006/relationships" r:embed="rId2"/>
        <a:srcRect l="9674" t="36829" r="42974" b="18796"/>
        <a:stretch/>
      </xdr:blipFill>
      <xdr:spPr bwMode="auto">
        <a:xfrm>
          <a:off x="16540528" y="7436826"/>
          <a:ext cx="4432789" cy="2436203"/>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146539</xdr:colOff>
      <xdr:row>12</xdr:row>
      <xdr:rowOff>348028</xdr:rowOff>
    </xdr:from>
    <xdr:to>
      <xdr:col>10</xdr:col>
      <xdr:colOff>5661514</xdr:colOff>
      <xdr:row>12</xdr:row>
      <xdr:rowOff>3129328</xdr:rowOff>
    </xdr:to>
    <xdr:pic>
      <xdr:nvPicPr>
        <xdr:cNvPr id="6" name="Imagen 5"/>
        <xdr:cNvPicPr/>
      </xdr:nvPicPr>
      <xdr:blipFill rotWithShape="1">
        <a:blip xmlns:r="http://schemas.openxmlformats.org/officeDocument/2006/relationships" r:embed="rId2"/>
        <a:srcRect l="10070" t="38098" r="43974" b="20680"/>
        <a:stretch/>
      </xdr:blipFill>
      <xdr:spPr bwMode="auto">
        <a:xfrm>
          <a:off x="16485577" y="10092836"/>
          <a:ext cx="5514975" cy="27813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311394</xdr:colOff>
      <xdr:row>13</xdr:row>
      <xdr:rowOff>183172</xdr:rowOff>
    </xdr:from>
    <xdr:to>
      <xdr:col>10</xdr:col>
      <xdr:colOff>4689231</xdr:colOff>
      <xdr:row>13</xdr:row>
      <xdr:rowOff>2362931</xdr:rowOff>
    </xdr:to>
    <xdr:pic>
      <xdr:nvPicPr>
        <xdr:cNvPr id="7" name="Imagen 6"/>
        <xdr:cNvPicPr/>
      </xdr:nvPicPr>
      <xdr:blipFill rotWithShape="1">
        <a:blip xmlns:r="http://schemas.openxmlformats.org/officeDocument/2006/relationships" r:embed="rId3"/>
        <a:srcRect l="19009" t="44979" r="52308" b="27249"/>
        <a:stretch/>
      </xdr:blipFill>
      <xdr:spPr bwMode="auto">
        <a:xfrm>
          <a:off x="16650432" y="13316682"/>
          <a:ext cx="4377837" cy="2179759"/>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268654</xdr:colOff>
      <xdr:row>16</xdr:row>
      <xdr:rowOff>198104</xdr:rowOff>
    </xdr:from>
    <xdr:to>
      <xdr:col>10</xdr:col>
      <xdr:colOff>5177692</xdr:colOff>
      <xdr:row>16</xdr:row>
      <xdr:rowOff>3841008</xdr:rowOff>
    </xdr:to>
    <xdr:pic>
      <xdr:nvPicPr>
        <xdr:cNvPr id="10" name="Imagen 9" descr="http://image.slidesharecdn.com/rrhhmay2015-150513203718-lva1-app6892/95/situacin-de-los-recursos-hdricos-en-el-per-17-638.jpg?cb=143154950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632116" y="23986181"/>
          <a:ext cx="4909038" cy="36429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366346</xdr:colOff>
      <xdr:row>15</xdr:row>
      <xdr:rowOff>195385</xdr:rowOff>
    </xdr:from>
    <xdr:to>
      <xdr:col>10</xdr:col>
      <xdr:colOff>4528771</xdr:colOff>
      <xdr:row>15</xdr:row>
      <xdr:rowOff>3892551</xdr:rowOff>
    </xdr:to>
    <xdr:pic>
      <xdr:nvPicPr>
        <xdr:cNvPr id="11" name="Imagen 10" descr="http://www.vitutor.net/2/11/images/43.gif"/>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729808" y="19807116"/>
          <a:ext cx="4162425" cy="36971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488461</xdr:colOff>
      <xdr:row>14</xdr:row>
      <xdr:rowOff>732692</xdr:rowOff>
    </xdr:from>
    <xdr:to>
      <xdr:col>10</xdr:col>
      <xdr:colOff>4866298</xdr:colOff>
      <xdr:row>14</xdr:row>
      <xdr:rowOff>2912451</xdr:rowOff>
    </xdr:to>
    <xdr:pic>
      <xdr:nvPicPr>
        <xdr:cNvPr id="12" name="Imagen 11"/>
        <xdr:cNvPicPr/>
      </xdr:nvPicPr>
      <xdr:blipFill rotWithShape="1">
        <a:blip xmlns:r="http://schemas.openxmlformats.org/officeDocument/2006/relationships" r:embed="rId3"/>
        <a:srcRect l="19009" t="44979" r="52308" b="27249"/>
        <a:stretch/>
      </xdr:blipFill>
      <xdr:spPr bwMode="auto">
        <a:xfrm>
          <a:off x="16851923" y="16412307"/>
          <a:ext cx="4377837" cy="2179759"/>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903654</xdr:colOff>
      <xdr:row>17</xdr:row>
      <xdr:rowOff>293077</xdr:rowOff>
    </xdr:from>
    <xdr:to>
      <xdr:col>10</xdr:col>
      <xdr:colOff>4713654</xdr:colOff>
      <xdr:row>17</xdr:row>
      <xdr:rowOff>2996223</xdr:rowOff>
    </xdr:to>
    <xdr:pic>
      <xdr:nvPicPr>
        <xdr:cNvPr id="13" name="Imagen 12" descr="http://www.aldeah.org/files/images/tabla5.img_assist_custom-400x286.jp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267116" y="28110962"/>
          <a:ext cx="3810000" cy="2703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672353</xdr:colOff>
      <xdr:row>18</xdr:row>
      <xdr:rowOff>728381</xdr:rowOff>
    </xdr:from>
    <xdr:to>
      <xdr:col>10</xdr:col>
      <xdr:colOff>4482353</xdr:colOff>
      <xdr:row>19</xdr:row>
      <xdr:rowOff>153806</xdr:rowOff>
    </xdr:to>
    <xdr:pic>
      <xdr:nvPicPr>
        <xdr:cNvPr id="14" name="Imagen 13" descr="http://www.aldeah.org/files/images/tabla5.img_assist_custom-400x286.jp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060956" y="31544557"/>
          <a:ext cx="3810000" cy="2703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2" activePane="bottomLeft" state="frozen"/>
      <selection pane="bottomLeft" activeCell="G4" sqref="G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76.8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42429</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196</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10" customHeight="1" x14ac:dyDescent="0.25">
      <c r="A10" s="12" t="str">
        <f>IF(OR(B10&lt;&gt;"",J10&lt;&gt;""),"IMG01","")</f>
        <v>IMG01</v>
      </c>
      <c r="B10" s="62"/>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MA_07_14_CO_RE290_IMG01n.png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MA_07_14_CO_RE290_IMG01a.png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189</v>
      </c>
      <c r="K10" s="64"/>
      <c r="O10" s="2" t="str">
        <f>'Definición técnica de imagenes'!A12</f>
        <v>M12D</v>
      </c>
    </row>
    <row r="11" spans="1:16" s="11" customFormat="1" ht="198" customHeight="1" x14ac:dyDescent="0.25">
      <c r="A11" s="12" t="str">
        <f t="shared" ref="A11:A18" si="3">IF(OR(B11&lt;&gt;"",J11&lt;&gt;""),CONCATENATE(LEFT(A10,3),IF(MID(A10,4,2)+1&lt;10,CONCATENATE("0",MID(A10,4,2)+1))),"")</f>
        <v>IMG02</v>
      </c>
      <c r="B11" s="62"/>
      <c r="C11" s="20" t="str">
        <f t="shared" si="0"/>
        <v>Recurso M5A</v>
      </c>
      <c r="D11" s="63" t="s">
        <v>188</v>
      </c>
      <c r="E11" s="63" t="s">
        <v>155</v>
      </c>
      <c r="F11" s="13" t="str">
        <f t="shared" ref="F11:F74" ca="1" si="4">IF(OR(B11&lt;&gt;"",J11&lt;&gt;""),CONCATENATE($C$7,"_",$A11,IF($G$4="Cuaderno de Estudio","_small",CONCATENATE(IF(I11="","","n"),IF(LEFT($G$5,1)="F",".jpg",".png")))),"")</f>
        <v>MA_07_14_CO_RE290_IMG02n.png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MA_07_14_CO_RE290_IMG02a.png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190</v>
      </c>
      <c r="K11" s="65"/>
      <c r="O11" s="2" t="str">
        <f>'Definición técnica de imagenes'!A13</f>
        <v>M101</v>
      </c>
    </row>
    <row r="12" spans="1:16" s="11" customFormat="1" ht="210.75" customHeight="1" x14ac:dyDescent="0.25">
      <c r="A12" s="12" t="str">
        <f t="shared" si="3"/>
        <v>IMG03</v>
      </c>
      <c r="B12" s="62"/>
      <c r="C12" s="20" t="str">
        <f t="shared" si="0"/>
        <v>Recurso M5A</v>
      </c>
      <c r="D12" s="63" t="s">
        <v>188</v>
      </c>
      <c r="E12" s="63" t="s">
        <v>155</v>
      </c>
      <c r="F12" s="13" t="str">
        <f t="shared" ca="1" si="4"/>
        <v>MA_07_14_CO_RE290_IMG03n.png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MA_07_14_CO_RE290_IMG03a.png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191</v>
      </c>
      <c r="K12" s="64"/>
      <c r="O12" s="2" t="str">
        <f>'Definición técnica de imagenes'!A18</f>
        <v>Diaporama F1</v>
      </c>
    </row>
    <row r="13" spans="1:16" s="11" customFormat="1" ht="249.75" customHeight="1" x14ac:dyDescent="0.25">
      <c r="A13" s="12" t="str">
        <f t="shared" si="3"/>
        <v>IMG04</v>
      </c>
      <c r="B13" s="62"/>
      <c r="C13" s="20" t="str">
        <f t="shared" si="0"/>
        <v>Recurso M5A</v>
      </c>
      <c r="D13" s="63" t="s">
        <v>188</v>
      </c>
      <c r="E13" s="63" t="s">
        <v>155</v>
      </c>
      <c r="F13" s="13" t="str">
        <f t="shared" ca="1" si="4"/>
        <v>MA_07_14_CO_RE290_IMG04n.png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MA_07_14_CO_RE290_IMG04a.png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191</v>
      </c>
      <c r="K13" s="64"/>
      <c r="O13" s="2" t="str">
        <f>'Definición técnica de imagenes'!A19</f>
        <v>F4</v>
      </c>
    </row>
    <row r="14" spans="1:16" s="11" customFormat="1" ht="195" customHeight="1" x14ac:dyDescent="0.25">
      <c r="A14" s="12" t="str">
        <f t="shared" si="3"/>
        <v>IMG05</v>
      </c>
      <c r="B14" s="62"/>
      <c r="C14" s="20" t="str">
        <f t="shared" si="0"/>
        <v>Recurso M5A</v>
      </c>
      <c r="D14" s="63" t="s">
        <v>188</v>
      </c>
      <c r="E14" s="63" t="s">
        <v>155</v>
      </c>
      <c r="F14" s="13" t="str">
        <f t="shared" ca="1" si="4"/>
        <v>MA_07_14_CO_RE290_IMG05n.png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MA_07_14_CO_RE290_IMG05a.png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192</v>
      </c>
      <c r="K14" s="64"/>
      <c r="O14" s="2" t="str">
        <f>'Definición técnica de imagenes'!A22</f>
        <v>F6</v>
      </c>
    </row>
    <row r="15" spans="1:16" s="11" customFormat="1" ht="310.5" customHeight="1" x14ac:dyDescent="0.25">
      <c r="A15" s="12" t="str">
        <f t="shared" si="3"/>
        <v>IMG06</v>
      </c>
      <c r="B15" s="62"/>
      <c r="C15" s="20" t="str">
        <f t="shared" si="0"/>
        <v>Recurso M5A</v>
      </c>
      <c r="D15" s="63" t="s">
        <v>188</v>
      </c>
      <c r="E15" s="63" t="s">
        <v>155</v>
      </c>
      <c r="F15" s="13" t="str">
        <f t="shared" ca="1" si="4"/>
        <v>MA_07_14_CO_RE290_IMG06n.png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MA_07_14_CO_RE290_IMG06a.png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193</v>
      </c>
      <c r="K15"/>
      <c r="O15" s="2" t="str">
        <f>'Definición técnica de imagenes'!A24</f>
        <v>F6B</v>
      </c>
    </row>
    <row r="16" spans="1:16" s="11" customFormat="1" ht="328.5" customHeight="1" x14ac:dyDescent="0.25">
      <c r="A16" s="12" t="str">
        <f t="shared" si="3"/>
        <v>IMG07</v>
      </c>
      <c r="B16" s="62"/>
      <c r="C16" s="20" t="str">
        <f t="shared" si="0"/>
        <v>Recurso M5A</v>
      </c>
      <c r="D16" s="63" t="s">
        <v>188</v>
      </c>
      <c r="E16" s="63" t="s">
        <v>155</v>
      </c>
      <c r="F16" s="13" t="str">
        <f t="shared" ca="1" si="4"/>
        <v>MA_07_14_CO_RE290_IMG07n.png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MA_07_14_CO_RE290_IMG07a.png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194</v>
      </c>
      <c r="K16"/>
      <c r="O16" s="2" t="str">
        <f>'Definición técnica de imagenes'!A25</f>
        <v>F7</v>
      </c>
    </row>
    <row r="17" spans="1:15" s="11" customFormat="1" ht="317.25" customHeight="1" x14ac:dyDescent="0.25">
      <c r="A17" s="12" t="str">
        <f t="shared" si="3"/>
        <v>IMG08</v>
      </c>
      <c r="B17" s="62"/>
      <c r="C17" s="20" t="str">
        <f t="shared" si="0"/>
        <v>Recurso M5A</v>
      </c>
      <c r="D17" s="63" t="s">
        <v>188</v>
      </c>
      <c r="E17" s="63" t="s">
        <v>155</v>
      </c>
      <c r="F17" s="13" t="str">
        <f t="shared" ca="1" si="4"/>
        <v>MA_07_14_CO_RE290_IMG08n.png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MA_07_14_CO_RE290_IMG08a.png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7" t="s">
        <v>194</v>
      </c>
      <c r="K17" s="66"/>
      <c r="O17" s="2" t="str">
        <f>'Definición técnica de imagenes'!A27</f>
        <v>F7B</v>
      </c>
    </row>
    <row r="18" spans="1:15" s="11" customFormat="1" ht="243" customHeight="1" x14ac:dyDescent="0.25">
      <c r="A18" s="12" t="str">
        <f t="shared" si="3"/>
        <v>IMG09</v>
      </c>
      <c r="B18" s="62"/>
      <c r="C18" s="20" t="str">
        <f t="shared" si="0"/>
        <v>Recurso M5A</v>
      </c>
      <c r="D18" s="63" t="s">
        <v>188</v>
      </c>
      <c r="E18" s="63" t="s">
        <v>155</v>
      </c>
      <c r="F18" s="13" t="str">
        <f t="shared" ca="1" si="4"/>
        <v>MA_07_14_CO_RE290_IMG09n.png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MA_07_14_CO_RE290_IMG09a.png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195</v>
      </c>
      <c r="K18"/>
      <c r="O18" s="2" t="str">
        <f>'Definición técnica de imagenes'!A30</f>
        <v>F8</v>
      </c>
    </row>
    <row r="19" spans="1:15" s="11" customFormat="1" ht="257.25" customHeight="1" x14ac:dyDescent="0.3">
      <c r="A19" s="12" t="str">
        <f t="shared" ref="A19:A50" si="6">IF(OR(B19&lt;&gt;"",J19&lt;&gt;""),CONCATENATE(LEFT(A18,3),IF(MID(A18,4,2)+1&lt;10,CONCATENATE("0",MID(A18,4,2)+1),MID(A18,4,2)+1)),"")</f>
        <v>IMG10</v>
      </c>
      <c r="B19" s="62"/>
      <c r="C19" s="20" t="str">
        <f t="shared" si="0"/>
        <v>Recurso M5A</v>
      </c>
      <c r="D19" s="63" t="s">
        <v>188</v>
      </c>
      <c r="E19" s="63" t="s">
        <v>155</v>
      </c>
      <c r="F19" s="13" t="str">
        <f t="shared" ca="1" si="4"/>
        <v>MA_07_14_CO_RE290_IMG10n.png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MA_07_14_CO_RE290_IMG10a.png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6" t="s">
        <v>195</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JEIMMY BERNAL</cp:lastModifiedBy>
  <dcterms:created xsi:type="dcterms:W3CDTF">2014-07-01T23:43:25Z</dcterms:created>
  <dcterms:modified xsi:type="dcterms:W3CDTF">2016-03-01T01:06:55Z</dcterms:modified>
</cp:coreProperties>
</file>