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A28" i="1"/>
  <c r="A29" i="1"/>
  <c r="A30"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7" i="1"/>
  <c r="A18" i="1"/>
  <c r="A19"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<sst xmlns="http://schemas.openxmlformats.org/spreadsheetml/2006/main" count="406" uniqueCount="203">
  <si>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</si>
  <si>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</si>
  <si>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</si>
  <si>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</si>
  <si>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</si>
  <si>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</si>
  <si>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</si>
  <si>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</si>
  <si>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</si>
  <si>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</si>
  <si>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</si>
  <si>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</si>
  <si>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</si>
  <si>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</si>
  <si>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</si>
  <si>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</si>
  <si>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</si>
  <si>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</si>
  <si>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</si>
  <si>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</si>
  <si>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</si>
  <si>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</si>
  <si>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</si>
  <si>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</si>
  <si>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</si>
  <si>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</si>
  <si>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</si>
  <si>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</si>
  <si>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</si>
  <si>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</si>
  <si>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</si>
  <si>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</si>
  <si>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</si>
  <si>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</si>
  <si>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</si>
  <si>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</si>
  <si>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</si>
  <si>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</si>
  <si>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</si>
  <si>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</si>
  <si>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</si>
  <si>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</si>
  <si>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</si>
  <si>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</si>
  <si>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</si>
  <si>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</si>
  <si>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</si>
  <si>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</si>
  <si>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</si>
  <si>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</si>
  <si>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</si>
  <si>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</si>
  <si>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</si>
  <si>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</si>
  <si>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</si>
  <si>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</si>
  <si>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</si>
  <si>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</si>
  <si>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</si>
  <si>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</si>
  <si>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</si>
  <si>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</si>
  <si>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</si>
  <si>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</si>
  <si>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</si>
  <si>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</si>
  <si>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</si>
  <si>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</si>
  <si>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</si>
  <si>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</si>
  <si>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</si>
  <si>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</si>
  <si>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</si>
  <si>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</si>
  <si>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</si>
  <si>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</si>
  <si>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</si>
  <si>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</si>
  <si>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</si>
  <si>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</si>
  <si>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</si>
  <si>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</si>
  <si>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</si>
  <si>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</si>
  <si>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</si>
  <si>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</si>
  <si>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</si>
  <si>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</si>
  <si>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</si>
  <si>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</si>
  <si>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</si>
  <si>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</si>
  <si>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</si>
  <si>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</si>
  <si>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</si>
  <si>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</si>
  <si>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</si>
  <si>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</si>
  <si>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</si>
  <si>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</si>
  <si>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</si>
  <si>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</si>
  <si>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</si>
  <si>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</si>
  <si>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</si>
  <si>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</si>
  <si>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</si>
  <si>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</si>
  <si>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</si>
  <si>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</si>
  <si>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</si>
  <si>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</si>
  <si>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</si>
  <si>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</si>
  <si>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</si>
  <si>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</si>
  <si>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</si>
  <si>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</si>
  <si>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</si>
  <si>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</si>
  <si>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</si>
  <si>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</si>
  <si>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</si>
  <si>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</si>
  <si>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</si>
  <si>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</si>
  <si>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</si>
  <si>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</si>
  <si>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</si>
  <si>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</si>
  <si>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</si>
  <si>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</si>
  <si>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</si>
  <si>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</si>
  <si>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</si>
  <si>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</si>
  <si>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</si>
  <si>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</si>
  <si>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</si>
  <si>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</si>
  <si>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</si>
  <si>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</si>
  <si>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</si>
  <si>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</si>
  <si>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</si>
  <si>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</si>
  <si>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</si>
  <si>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</si>
  <si>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</si>
  <si>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</si>
  <si>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</si>
  <si>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</si>
  <si>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</si>
  <si>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</si>
  <si>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</si>
  <si>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</si>
  <si>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</si>
  <si>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</si>
  <si>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</si>
  <si>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</si>
  <si>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</si>
  <si>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</si>
  <si>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</si>
  <si>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</si>
  <si>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</si>
  <si>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</si>
  <si>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</si>
  <si>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</si>
  <si>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</si>
  <si>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</si>
  <si>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</si>
  <si>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</si>
  <si>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</si>
  <si>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</si>
  <si>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</si>
  <si>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</si>
  <si>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</si>
  <si>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</si>
  <si>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</si>
  <si>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</si>
  <si>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</si>
  <si>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</si>
  <si>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</si>
  <si>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</si>
  <si>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</si>
  <si>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</si>
  <si>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</si>
  <si>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Ángulos inscritos.</t>
  </si>
  <si>
    <t>Cristhian Bello</t>
  </si>
  <si>
    <t>MA_09_14_REC120</t>
  </si>
  <si>
    <t>Ilustración</t>
  </si>
  <si>
    <t/>
  </si>
  <si>
    <t>Ver descripción</t>
  </si>
  <si>
    <t>Circunferencia con un ángulo. Seguir imagen para ilustración. 
Pregunta 1</t>
  </si>
  <si>
    <t>Circunferencia con un ángulo. Seguir imagen para ilustración. 
Pregunta 2</t>
  </si>
  <si>
    <t>Circunferencia con un ángulo. Seguir imagen para ilustración. 
Pregunta 3</t>
  </si>
  <si>
    <t>Circunferencia con un ángulo. Seguir imagen para ilustración. 
Pregunta 4</t>
  </si>
  <si>
    <t>Circunferencia con un ángulo. Seguir imagen para ilustración. 
Pregunta 5</t>
  </si>
  <si>
    <t>Circunferencia con un ángulo. Seguir imagen para ilustración. 
Pregunta 6</t>
  </si>
  <si>
    <t>Circunferencia con un ángulo. Seguir imagen para ilustración. 
Pregunta 7</t>
  </si>
  <si>
    <t>Circunferencia con un ángulo. Seguir imagen para ilustración. 
Pregunta 8</t>
  </si>
  <si>
    <t>Circunferencia con un ángulo. Seguir imagen para ilustración. 
Pregunta 9</t>
  </si>
  <si>
    <t>Circunferencia con un ángulo. Seguir imagen para ilustración.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</si>
</sst>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586154</xdr:colOff>
      <xdr:row>9</xdr:row>
      <xdr:rowOff>158750</xdr:rowOff>
    </xdr:from>
    <xdr:to>
      <xdr:col>10</xdr:col>
      <xdr:colOff>2014524</xdr:colOff>
      <xdr:row>9</xdr:row>
      <xdr:rowOff>1465384</xdr:rowOff>
    </xdr:to>
    <xdr:pic>
      <xdr:nvPicPr>
        <xdr:cNvPr id="10" name="Imagen 9"/>
        <xdr:cNvPicPr>
          <a:picLocks noChangeAspect="1"/>
        </xdr:cNvPicPr>
      </xdr:nvPicPr>
      <xdr:blipFill>
        <a:blip xmlns:r="http://schemas.openxmlformats.org/officeDocument/2006/relationships" r:embed="rId1"/>
        <a:stretch>
          <a:fillRect/>
        </a:stretch>
      </xdr:blipFill>
      <xdr:spPr>
        <a:xfrm>
          <a:off x="16949616" y="2259135"/>
          <a:ext cx="1428370" cy="1306634"/>
        </a:xfrm>
        <a:prstGeom prst="rect">
          <a:avLst/>
        </a:prstGeom>
      </xdr:spPr>
    </xdr:pic>
    <xdr:clientData/>
  </xdr:twoCellAnchor>
  <xdr:twoCellAnchor editAs="oneCell">
    <xdr:from>
      <xdr:col>10</xdr:col>
      <xdr:colOff>528811</xdr:colOff>
      <xdr:row>10</xdr:row>
      <xdr:rowOff>317499</xdr:rowOff>
    </xdr:from>
    <xdr:to>
      <xdr:col>10</xdr:col>
      <xdr:colOff>2291924</xdr:colOff>
      <xdr:row>10</xdr:row>
      <xdr:rowOff>1682216</xdr:rowOff>
    </xdr:to>
    <xdr:pic>
      <xdr:nvPicPr>
        <xdr:cNvPr id="11" name="Imagen 10"/>
        <xdr:cNvPicPr>
          <a:picLocks noChangeAspect="1"/>
        </xdr:cNvPicPr>
      </xdr:nvPicPr>
      <xdr:blipFill>
        <a:blip xmlns:r="http://schemas.openxmlformats.org/officeDocument/2006/relationships" r:embed="rId2"/>
        <a:stretch>
          <a:fillRect/>
        </a:stretch>
      </xdr:blipFill>
      <xdr:spPr>
        <a:xfrm>
          <a:off x="16892273" y="4054230"/>
          <a:ext cx="1763113" cy="1364717"/>
        </a:xfrm>
        <a:prstGeom prst="rect">
          <a:avLst/>
        </a:prstGeom>
      </xdr:spPr>
    </xdr:pic>
    <xdr:clientData/>
  </xdr:twoCellAnchor>
  <xdr:twoCellAnchor editAs="oneCell">
    <xdr:from>
      <xdr:col>10</xdr:col>
      <xdr:colOff>610577</xdr:colOff>
      <xdr:row>11</xdr:row>
      <xdr:rowOff>280865</xdr:rowOff>
    </xdr:from>
    <xdr:to>
      <xdr:col>10</xdr:col>
      <xdr:colOff>2077404</xdr:colOff>
      <xdr:row>11</xdr:row>
      <xdr:rowOff>2087006</xdr:rowOff>
    </xdr:to>
    <xdr:pic>
      <xdr:nvPicPr>
        <xdr:cNvPr id="12" name="Imagen 11"/>
        <xdr:cNvPicPr>
          <a:picLocks noChangeAspect="1"/>
        </xdr:cNvPicPr>
      </xdr:nvPicPr>
      <xdr:blipFill>
        <a:blip xmlns:r="http://schemas.openxmlformats.org/officeDocument/2006/relationships" r:embed="rId3"/>
        <a:stretch>
          <a:fillRect/>
        </a:stretch>
      </xdr:blipFill>
      <xdr:spPr>
        <a:xfrm>
          <a:off x="16974039" y="5800480"/>
          <a:ext cx="1466827" cy="1806141"/>
        </a:xfrm>
        <a:prstGeom prst="rect">
          <a:avLst/>
        </a:prstGeom>
      </xdr:spPr>
    </xdr:pic>
    <xdr:clientData/>
  </xdr:twoCellAnchor>
  <xdr:twoCellAnchor editAs="oneCell">
    <xdr:from>
      <xdr:col>10</xdr:col>
      <xdr:colOff>668581</xdr:colOff>
      <xdr:row>12</xdr:row>
      <xdr:rowOff>73269</xdr:rowOff>
    </xdr:from>
    <xdr:to>
      <xdr:col>10</xdr:col>
      <xdr:colOff>1938474</xdr:colOff>
      <xdr:row>12</xdr:row>
      <xdr:rowOff>1766459</xdr:rowOff>
    </xdr:to>
    <xdr:pic>
      <xdr:nvPicPr>
        <xdr:cNvPr id="13" name="Imagen 12"/>
        <xdr:cNvPicPr>
          <a:picLocks noChangeAspect="1"/>
        </xdr:cNvPicPr>
      </xdr:nvPicPr>
      <xdr:blipFill>
        <a:blip xmlns:r="http://schemas.openxmlformats.org/officeDocument/2006/relationships" r:embed="rId4"/>
        <a:stretch>
          <a:fillRect/>
        </a:stretch>
      </xdr:blipFill>
      <xdr:spPr>
        <a:xfrm>
          <a:off x="17032043" y="7839807"/>
          <a:ext cx="1269893" cy="1693190"/>
        </a:xfrm>
        <a:prstGeom prst="rect">
          <a:avLst/>
        </a:prstGeom>
      </xdr:spPr>
    </xdr:pic>
    <xdr:clientData/>
  </xdr:twoCellAnchor>
  <xdr:twoCellAnchor editAs="oneCell">
    <xdr:from>
      <xdr:col>10</xdr:col>
      <xdr:colOff>791156</xdr:colOff>
      <xdr:row>13</xdr:row>
      <xdr:rowOff>232018</xdr:rowOff>
    </xdr:from>
    <xdr:to>
      <xdr:col>10</xdr:col>
      <xdr:colOff>1737344</xdr:colOff>
      <xdr:row>13</xdr:row>
      <xdr:rowOff>2040081</xdr:rowOff>
    </xdr:to>
    <xdr:pic>
      <xdr:nvPicPr>
        <xdr:cNvPr id="14" name="Imagen 13"/>
        <xdr:cNvPicPr>
          <a:picLocks noChangeAspect="1"/>
        </xdr:cNvPicPr>
      </xdr:nvPicPr>
      <xdr:blipFill>
        <a:blip xmlns:r="http://schemas.openxmlformats.org/officeDocument/2006/relationships" r:embed="rId5"/>
        <a:stretch>
          <a:fillRect/>
        </a:stretch>
      </xdr:blipFill>
      <xdr:spPr>
        <a:xfrm>
          <a:off x="17154618" y="9781441"/>
          <a:ext cx="946188" cy="1808063"/>
        </a:xfrm>
        <a:prstGeom prst="rect">
          <a:avLst/>
        </a:prstGeom>
      </xdr:spPr>
    </xdr:pic>
    <xdr:clientData/>
  </xdr:twoCellAnchor>
  <xdr:twoCellAnchor editAs="oneCell">
    <xdr:from>
      <xdr:col>10</xdr:col>
      <xdr:colOff>580365</xdr:colOff>
      <xdr:row>14</xdr:row>
      <xdr:rowOff>341923</xdr:rowOff>
    </xdr:from>
    <xdr:to>
      <xdr:col>10</xdr:col>
      <xdr:colOff>2295768</xdr:colOff>
      <xdr:row>14</xdr:row>
      <xdr:rowOff>3002218</xdr:rowOff>
    </xdr:to>
    <xdr:pic>
      <xdr:nvPicPr>
        <xdr:cNvPr id="15" name="Imagen 14"/>
        <xdr:cNvPicPr>
          <a:picLocks noChangeAspect="1"/>
        </xdr:cNvPicPr>
      </xdr:nvPicPr>
      <xdr:blipFill>
        <a:blip xmlns:r="http://schemas.openxmlformats.org/officeDocument/2006/relationships" r:embed="rId6"/>
        <a:stretch>
          <a:fillRect/>
        </a:stretch>
      </xdr:blipFill>
      <xdr:spPr>
        <a:xfrm>
          <a:off x="16943827" y="12138269"/>
          <a:ext cx="1715403" cy="2660295"/>
        </a:xfrm>
        <a:prstGeom prst="rect">
          <a:avLst/>
        </a:prstGeom>
      </xdr:spPr>
    </xdr:pic>
    <xdr:clientData/>
  </xdr:twoCellAnchor>
  <xdr:twoCellAnchor editAs="oneCell">
    <xdr:from>
      <xdr:col>10</xdr:col>
      <xdr:colOff>488461</xdr:colOff>
      <xdr:row>15</xdr:row>
      <xdr:rowOff>317500</xdr:rowOff>
    </xdr:from>
    <xdr:to>
      <xdr:col>10</xdr:col>
      <xdr:colOff>2223235</xdr:colOff>
      <xdr:row>15</xdr:row>
      <xdr:rowOff>1766639</xdr:rowOff>
    </xdr:to>
    <xdr:pic>
      <xdr:nvPicPr>
        <xdr:cNvPr id="16" name="Imagen 15"/>
        <xdr:cNvPicPr>
          <a:picLocks noChangeAspect="1"/>
        </xdr:cNvPicPr>
      </xdr:nvPicPr>
      <xdr:blipFill>
        <a:blip xmlns:r="http://schemas.openxmlformats.org/officeDocument/2006/relationships" r:embed="rId7"/>
        <a:stretch>
          <a:fillRect/>
        </a:stretch>
      </xdr:blipFill>
      <xdr:spPr>
        <a:xfrm>
          <a:off x="16851923" y="15337692"/>
          <a:ext cx="1734774" cy="1449139"/>
        </a:xfrm>
        <a:prstGeom prst="rect">
          <a:avLst/>
        </a:prstGeom>
      </xdr:spPr>
    </xdr:pic>
    <xdr:clientData/>
  </xdr:twoCellAnchor>
  <xdr:twoCellAnchor editAs="oneCell">
    <xdr:from>
      <xdr:col>10</xdr:col>
      <xdr:colOff>635000</xdr:colOff>
      <xdr:row>16</xdr:row>
      <xdr:rowOff>134327</xdr:rowOff>
    </xdr:from>
    <xdr:to>
      <xdr:col>10</xdr:col>
      <xdr:colOff>1968873</xdr:colOff>
      <xdr:row>16</xdr:row>
      <xdr:rowOff>1161466</xdr:rowOff>
    </xdr:to>
    <xdr:pic>
      <xdr:nvPicPr>
        <xdr:cNvPr id="17" name="Imagen 16"/>
        <xdr:cNvPicPr>
          <a:picLocks noChangeAspect="1"/>
        </xdr:cNvPicPr>
      </xdr:nvPicPr>
      <xdr:blipFill>
        <a:blip xmlns:r="http://schemas.openxmlformats.org/officeDocument/2006/relationships" r:embed="rId8"/>
        <a:stretch>
          <a:fillRect/>
        </a:stretch>
      </xdr:blipFill>
      <xdr:spPr>
        <a:xfrm>
          <a:off x="16998462" y="17267115"/>
          <a:ext cx="1333873" cy="1027139"/>
        </a:xfrm>
        <a:prstGeom prst="rect">
          <a:avLst/>
        </a:prstGeom>
      </xdr:spPr>
    </xdr:pic>
    <xdr:clientData/>
  </xdr:twoCellAnchor>
  <xdr:twoCellAnchor editAs="oneCell">
    <xdr:from>
      <xdr:col>10</xdr:col>
      <xdr:colOff>610577</xdr:colOff>
      <xdr:row>17</xdr:row>
      <xdr:rowOff>134326</xdr:rowOff>
    </xdr:from>
    <xdr:to>
      <xdr:col>10</xdr:col>
      <xdr:colOff>2247102</xdr:colOff>
      <xdr:row>17</xdr:row>
      <xdr:rowOff>1741417</xdr:rowOff>
    </xdr:to>
    <xdr:pic>
      <xdr:nvPicPr>
        <xdr:cNvPr id="18" name="Imagen 17"/>
        <xdr:cNvPicPr>
          <a:picLocks noChangeAspect="1"/>
        </xdr:cNvPicPr>
      </xdr:nvPicPr>
      <xdr:blipFill>
        <a:blip xmlns:r="http://schemas.openxmlformats.org/officeDocument/2006/relationships" r:embed="rId9"/>
        <a:stretch>
          <a:fillRect/>
        </a:stretch>
      </xdr:blipFill>
      <xdr:spPr>
        <a:xfrm>
          <a:off x="16974039" y="18634807"/>
          <a:ext cx="1636525" cy="1607091"/>
        </a:xfrm>
        <a:prstGeom prst="rect">
          <a:avLst/>
        </a:prstGeom>
      </xdr:spPr>
    </xdr:pic>
    <xdr:clientData/>
  </xdr:twoCellAnchor>
  <xdr:twoCellAnchor editAs="oneCell">
    <xdr:from>
      <xdr:col>10</xdr:col>
      <xdr:colOff>586153</xdr:colOff>
      <xdr:row>18</xdr:row>
      <xdr:rowOff>35126</xdr:rowOff>
    </xdr:from>
    <xdr:to>
      <xdr:col>10</xdr:col>
      <xdr:colOff>2162013</xdr:colOff>
      <xdr:row>18</xdr:row>
      <xdr:rowOff>1387366</xdr:rowOff>
    </xdr:to>
    <xdr:pic>
      <xdr:nvPicPr>
        <xdr:cNvPr id="19" name="Imagen 18"/>
        <xdr:cNvPicPr>
          <a:picLocks noChangeAspect="1"/>
        </xdr:cNvPicPr>
      </xdr:nvPicPr>
      <xdr:blipFill>
        <a:blip xmlns:r="http://schemas.openxmlformats.org/officeDocument/2006/relationships" r:embed="rId10"/>
        <a:stretch>
          <a:fillRect/>
        </a:stretch>
      </xdr:blipFill>
      <xdr:spPr>
        <a:xfrm>
          <a:off x="16949615" y="20428395"/>
          <a:ext cx="1575860" cy="1352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2" zoomScaleNormal="52" zoomScalePageLayoutView="140" workbookViewId="0">
      <pane ySplit="9" topLeftCell="A18" activePane="bottomLeft" state="frozen"/>
      <selection pane="bottomLeft" activeCell="K19" sqref="K19"/>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35.33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M6A</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9</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188</v>
      </c>
      <c r="D5" s="89"/>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9" customHeight="1" x14ac:dyDescent="0.25">
      <c r="A10" s="12" t="str">
        <f>IF(OR(B10&lt;&gt;"",J10&lt;&gt;""),"IMG01","")</f>
        <v>IMG01</v>
      </c>
      <c r="B10" s="62" t="s">
        <v>192</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MA_09_14_REC120_IMG01n.png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MA_09_14_REC120_IMG01a.png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140.25" customHeight="1" x14ac:dyDescent="0.25">
      <c r="A11" s="12" t="str">
        <f t="shared" ref="A11:A18" si="3">IF(OR(B11&lt;&gt;"",J11&lt;&gt;""),CONCATENATE(LEFT(A10,3),IF(MID(A10,4,2)+1&lt;10,CONCATENATE("0",MID(A10,4,2)+1))),"")</f>
        <v>IMG02</v>
      </c>
      <c r="B11" s="62" t="s">
        <v>192</v>
      </c>
      <c r="C11" s="20" t="str">
        <f t="shared" si="0"/>
        <v>Recurso M6A</v>
      </c>
      <c r="D11" s="63" t="s">
        <v>190</v>
      </c>
      <c r="E11" s="63" t="s">
        <v>155</v>
      </c>
      <c r="F11" s="13" t="str">
        <f t="shared" ref="F11:F74" ca="1" si="4">IF(OR(B11&lt;&gt;"",J11&lt;&gt;""),CONCATENATE($C$7,"_",$A11,IF($G$4="Cuaderno de Estudio","_small",CONCATENATE(IF(I11="","","n"),IF(LEFT($G$5,1)="F",".jpg",".png")))),"")</f>
        <v>MA_09_14_REC120_IMG02n.png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MA_09_14_REC120_IMG02a.png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194</v>
      </c>
      <c r="K11" s="65"/>
      <c r="O11" s="2" t="str">
        <f>'Definición técnica de imagenes'!A13</f>
        <v>M101</v>
      </c>
    </row>
    <row r="12" spans="1:16" s="11" customFormat="1" ht="177" customHeight="1" x14ac:dyDescent="0.25">
      <c r="A12" s="12" t="str">
        <f t="shared" si="3"/>
        <v>IMG03</v>
      </c>
      <c r="B12" s="62" t="s">
        <v>192</v>
      </c>
      <c r="C12" s="20" t="str">
        <f t="shared" si="0"/>
        <v>Recurso M6A</v>
      </c>
      <c r="D12" s="63" t="s">
        <v>190</v>
      </c>
      <c r="E12" s="63" t="s">
        <v>155</v>
      </c>
      <c r="F12" s="13" t="str">
        <f t="shared" ca="1" si="4"/>
        <v>MA_09_14_REC120_IMG03n.png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MA_09_14_REC120_IMG03a.png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195</v>
      </c>
      <c r="K12" s="64"/>
      <c r="O12" s="2" t="str">
        <f>'Definición técnica de imagenes'!A18</f>
        <v>Diaporama F1</v>
      </c>
    </row>
    <row r="13" spans="1:16" s="11" customFormat="1" ht="140.25" customHeight="1" x14ac:dyDescent="0.25">
      <c r="A13" s="12" t="str">
        <f t="shared" si="3"/>
        <v>IMG04</v>
      </c>
      <c r="B13" s="62" t="s">
        <v>192</v>
      </c>
      <c r="C13" s="20" t="str">
        <f t="shared" si="0"/>
        <v>Recurso M6A</v>
      </c>
      <c r="D13" s="63" t="s">
        <v>190</v>
      </c>
      <c r="E13" s="63" t="s">
        <v>155</v>
      </c>
      <c r="F13" s="13" t="str">
        <f t="shared" ca="1" si="4"/>
        <v>MA_09_14_REC120_IMG04n.png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MA_09_14_REC120_IMG04a.png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196</v>
      </c>
      <c r="K13" s="64"/>
      <c r="O13" s="2" t="str">
        <f>'Definición técnica de imagenes'!A19</f>
        <v>F4</v>
      </c>
    </row>
    <row r="14" spans="1:16" s="11" customFormat="1" ht="177" customHeight="1" x14ac:dyDescent="0.25">
      <c r="A14" s="12" t="str">
        <f t="shared" si="3"/>
        <v>IMG05</v>
      </c>
      <c r="B14" s="62" t="s">
        <v>192</v>
      </c>
      <c r="C14" s="20" t="str">
        <f t="shared" si="0"/>
        <v>Recurso M6A</v>
      </c>
      <c r="D14" s="63" t="s">
        <v>190</v>
      </c>
      <c r="E14" s="63" t="s">
        <v>155</v>
      </c>
      <c r="F14" s="13" t="str">
        <f t="shared" ca="1" si="4"/>
        <v>MA_09_14_REC120_IMG05n.png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MA_09_14_REC120_IMG05a.png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197</v>
      </c>
      <c r="K14" s="64"/>
      <c r="O14" s="2" t="str">
        <f>'Definición técnica de imagenes'!A22</f>
        <v>F6</v>
      </c>
    </row>
    <row r="15" spans="1:16" s="11" customFormat="1" ht="253.5" customHeight="1" x14ac:dyDescent="0.25">
      <c r="A15" s="12" t="str">
        <f t="shared" si="3"/>
        <v>IMG06</v>
      </c>
      <c r="B15" s="62" t="s">
        <v>192</v>
      </c>
      <c r="C15" s="20" t="str">
        <f t="shared" si="0"/>
        <v>Recurso M6A</v>
      </c>
      <c r="D15" s="63" t="s">
        <v>190</v>
      </c>
      <c r="E15" s="63" t="s">
        <v>155</v>
      </c>
      <c r="F15" s="13" t="str">
        <f t="shared" ca="1" si="4"/>
        <v>MA_09_14_REC120_IMG06n.png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MA_09_14_REC120_IMG06a.png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198</v>
      </c>
      <c r="K15" s="66"/>
      <c r="O15" s="2" t="str">
        <f>'Definición técnica de imagenes'!A24</f>
        <v>F6B</v>
      </c>
    </row>
    <row r="16" spans="1:16" s="11" customFormat="1" ht="166.5" customHeight="1" x14ac:dyDescent="0.25">
      <c r="A16" s="12" t="str">
        <f t="shared" si="3"/>
        <v>IMG07</v>
      </c>
      <c r="B16" s="62" t="s">
        <v>192</v>
      </c>
      <c r="C16" s="20" t="str">
        <f t="shared" si="0"/>
        <v>Recurso M6A</v>
      </c>
      <c r="D16" s="63" t="s">
        <v>190</v>
      </c>
      <c r="E16" s="63" t="s">
        <v>155</v>
      </c>
      <c r="F16" s="13" t="str">
        <f t="shared" ca="1" si="4"/>
        <v>MA_09_14_REC120_IMG07n.png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MA_09_14_REC120_IMG07a.png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199</v>
      </c>
      <c r="K16" s="67"/>
      <c r="O16" s="2" t="str">
        <f>'Definición técnica de imagenes'!A25</f>
        <v>F7</v>
      </c>
    </row>
    <row r="17" spans="1:15" s="11" customFormat="1" ht="107.5" customHeight="1" x14ac:dyDescent="0.25">
      <c r="A17" s="12" t="str">
        <f t="shared" si="3"/>
        <v>IMG08</v>
      </c>
      <c r="B17" s="62" t="s">
        <v>192</v>
      </c>
      <c r="C17" s="20" t="str">
        <f t="shared" si="0"/>
        <v>Recurso M6A</v>
      </c>
      <c r="D17" s="63" t="s">
        <v>190</v>
      </c>
      <c r="E17" s="63" t="s">
        <v>155</v>
      </c>
      <c r="F17" s="13" t="str">
        <f t="shared" ca="1" si="4"/>
        <v>MA_09_14_REC120_IMG08n.png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MA_09_14_REC120_IMG08a.png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200</v>
      </c>
      <c r="K17" s="66"/>
      <c r="O17" s="2" t="str">
        <f>'Definición técnica de imagenes'!A27</f>
        <v>F7B</v>
      </c>
    </row>
    <row r="18" spans="1:15" s="11" customFormat="1" ht="149" customHeight="1" x14ac:dyDescent="0.25">
      <c r="A18" s="12" t="str">
        <f t="shared" si="3"/>
        <v>IMG09</v>
      </c>
      <c r="B18" s="62" t="s">
        <v>192</v>
      </c>
      <c r="C18" s="20" t="str">
        <f t="shared" si="0"/>
        <v>Recurso M6A</v>
      </c>
      <c r="D18" s="63" t="s">
        <v>190</v>
      </c>
      <c r="E18" s="63" t="s">
        <v>155</v>
      </c>
      <c r="F18" s="13" t="str">
        <f t="shared" ca="1" si="4"/>
        <v>MA_09_14_REC120_IMG09n.png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MA_09_14_REC120_IMG09a.png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201</v>
      </c>
      <c r="K18" s="66"/>
      <c r="O18" s="2" t="str">
        <f>'Definición técnica de imagenes'!A30</f>
        <v>F8</v>
      </c>
    </row>
    <row r="19" spans="1:15" s="11" customFormat="1" ht="114.5" customHeight="1" x14ac:dyDescent="0.25">
      <c r="A19" s="12" t="str">
        <f t="shared" ref="A19:A50" si="6">IF(OR(B19&lt;&gt;"",J19&lt;&gt;""),CONCATENATE(LEFT(A18,3),IF(MID(A18,4,2)+1&lt;10,CONCATENATE("0",MID(A18,4,2)+1),MID(A18,4,2)+1)),"")</f>
        <v>IMG10</v>
      </c>
      <c r="B19" s="62" t="s">
        <v>192</v>
      </c>
      <c r="C19" s="20" t="str">
        <f t="shared" si="0"/>
        <v>Recurso M6A</v>
      </c>
      <c r="D19" s="63" t="s">
        <v>190</v>
      </c>
      <c r="E19" s="63" t="s">
        <v>155</v>
      </c>
      <c r="F19" s="13" t="str">
        <f t="shared" ca="1" si="4"/>
        <v>MA_09_14_REC120_IMG10n.png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MA_09_14_REC120_IMG10a.png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t="s">
        <v>202</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t="s">
        <v>191</v>
      </c>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t="s">
        <v>191</v>
      </c>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2"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6" customFormat="1" ht="14.65" customHeight="1" x14ac:dyDescent="0.35">
      <c r="A15" s="74" t="s">
        <v>96</v>
      </c>
      <c r="B15" s="74"/>
      <c r="C15" s="74" t="s">
        <v>97</v>
      </c>
      <c r="D15" s="75" t="s">
        <v>98</v>
      </c>
      <c r="E15" s="74" t="s">
        <v>93</v>
      </c>
      <c r="F15" s="74" t="s">
        <v>117</v>
      </c>
      <c r="G15" s="74"/>
      <c r="H15" s="75" t="s">
        <v>122</v>
      </c>
      <c r="I15" s="74"/>
      <c r="J15" s="76"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1"/>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1"/>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2016-03-15T15:09:44Z</dcterms:modified>
</cp:coreProperties>
</file>