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SOLICITUDES GRAFICAS\"/>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<sst xmlns="http://schemas.openxmlformats.org/spreadsheetml/2006/main" count="251" uniqueCount="161">
  <si>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</si>
  <si>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</si>
  <si>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</si>
  <si>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</si>
  <si>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</si>
  <si>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</si>
  <si>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</si>
  <si>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</si>
  <si>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</si>
  <si>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</si>
  <si>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</si>
  <si>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</si>
  <si>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</si>
  <si>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</si>
  <si>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</si>
  <si>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</si>
  <si>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</si>
  <si>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</si>
  <si>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</si>
  <si>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</si>
  <si>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</si>
  <si>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</si>
  <si>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</si>
  <si>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</si>
  <si>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</si>
  <si>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</si>
  <si>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</si>
  <si>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</si>
  <si>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</si>
  <si>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</si>
  <si>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</si>
  <si>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</si>
  <si>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</si>
  <si>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</si>
  <si>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</si>
  <si>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</si>
  <si>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</si>
  <si>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</si>
  <si>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</si>
  <si>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</si>
  <si>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</si>
  <si>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</si>
  <si>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</si>
  <si>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</si>
  <si>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</si>
  <si>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</si>
  <si>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</si>
  <si>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</si>
  <si>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</si>
  <si>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</si>
  <si>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</si>
  <si>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</si>
  <si>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</si>
  <si>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</si>
  <si>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</si>
  <si>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</si>
  <si>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</si>
  <si>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</si>
  <si>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</si>
  <si>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</si>
  <si>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</si>
  <si>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</si>
  <si>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</si>
  <si>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</si>
  <si>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</si>
  <si>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</si>
  <si>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</si>
  <si>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</si>
  <si>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</si>
  <si>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</si>
  <si>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</si>
  <si>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</si>
  <si>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</si>
  <si>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</si>
  <si>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</si>
  <si>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</si>
  <si>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</si>
  <si>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</si>
  <si>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</si>
  <si>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</si>
  <si>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</si>
  <si>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</si>
  <si>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</si>
  <si>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</si>
  <si>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</si>
  <si>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</si>
  <si>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</si>
  <si>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</si>
  <si>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</si>
  <si>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</si>
  <si>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</si>
  <si>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</si>
  <si>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</si>
  <si>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</si>
  <si>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</si>
  <si>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</si>
  <si>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</si>
  <si>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</si>
  <si>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</si>
  <si>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</si>
  <si>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</si>
  <si>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</si>
  <si>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</si>
  <si>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</si>
  <si>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</si>
  <si>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</si>
  <si>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</si>
  <si>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</si>
  <si>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</si>
  <si>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</si>
  <si>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</si>
  <si>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</si>
  <si>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</si>
  <si>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</si>
  <si>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</si>
  <si>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</si>
  <si>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</si>
  <si>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</si>
  <si>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</si>
  <si>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</si>
  <si>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</si>
  <si>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</si>
  <si>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</si>
  <si>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</si>
  <si>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</si>
  <si>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</si>
  <si>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</si>
  <si>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</si>
  <si>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</si>
  <si>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</si>
  <si>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</si>
  <si>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</si>
  <si>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</si>
  <si>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</si>
  <si>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</si>
  <si>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</si>
  <si>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</si>
  <si>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</si>
  <si>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</si>
  <si>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</si>
  <si>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</si>
  <si>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</si>
  <si>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</si>
  <si>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</si>
  <si>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</si>
  <si>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</si>
  <si>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</si>
  <si>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MA_05_03_REC130</t>
  </si>
  <si>
    <t>Ver observaciones</t>
  </si>
  <si>
    <t>Ilustración</t>
  </si>
  <si>
    <t>Horizontal</t>
  </si>
  <si>
    <t>IMG02</t>
  </si>
  <si>
    <t xml:space="preserve">12∙(7+3)=(12 ∙7)+(12∙3)
12∙10=84+36
120=120
</t>
  </si>
  <si>
    <t>3.789.454 ∙1=3.789.454</t>
  </si>
  <si>
    <t>IMG03</t>
  </si>
  <si>
    <t>IMG04</t>
  </si>
  <si>
    <t xml:space="preserve">(24∙10)∙5=24∙(10∙5)
240∙5=24∙50
1.200=1.200
</t>
  </si>
  <si>
    <t>IMG05</t>
  </si>
  <si>
    <t xml:space="preserve">39∙31=31∙39
1.209=1.209
</t>
  </si>
  <si>
    <t>IMG06</t>
  </si>
  <si>
    <t>11∙203=2.233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</si>
</sst>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xf numFmtId="0" fontId="14" fillId="0" borderId="5" xfId="0" applyFont="1" applyBorder="1" applyAlignment="1">
      <alignment horizontal="center" vertical="center" wrapText="1"/>
    </xf>
    <xf numFmtId="0" fontId="14" fillId="0" borderId="5" xfId="0" applyFont="1" applyBorder="1" applyAlignment="1">
      <alignment horizontal="center" vertical="top" wrapText="1"/>
    </xf>
    <xf numFmtId="1" fontId="9" fillId="0" borderId="5" xfId="0" applyNumberFormat="1" applyFont="1" applyFill="1" applyBorder="1" applyAlignment="1">
      <alignment vertical="center" wrapText="1"/>
    </xf>
    <xf numFmtId="0" fontId="14" fillId="0" borderId="5" xfId="0" applyFont="1" applyBorder="1" applyAlignment="1">
      <alignment horizontal="center" wrapText="1"/>
    </xf>
    <xf numFmtId="0" fontId="0" fillId="0" borderId="5" xfId="0" applyBorder="1" applyAlignment="1">
      <alignment horizontal="center" vertical="center"/>
    </xf>
    <xf numFmtId="0" fontId="22" fillId="0" borderId="5" xfId="0" applyFont="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1" activePane="bottomLeft" state="frozen"/>
      <selection pane="bottomLeft" activeCell="A13" sqref="A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69</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60" customHeight="1" x14ac:dyDescent="0.25">
      <c r="A10" s="13" t="s">
        <v>142</v>
      </c>
      <c r="B10" s="13" t="s">
        <v>148</v>
      </c>
      <c r="C10" s="27" t="str">
        <f>IF(OR(B10&lt;&gt;"",J10&lt;&gt;""),IF($G$4="Recurso",CONCATENATE($G$4," ",$G$5),$G$4),"")</f>
        <v>Recurso M3A</v>
      </c>
      <c r="D10" s="14" t="s">
        <v>149</v>
      </c>
      <c r="E10" s="14" t="s">
        <v>150</v>
      </c>
      <c r="F10" s="14" t="str">
        <f>IF(OR(B10&lt;&gt;"",J10&lt;&gt;""),CONCATENATE($C$7,"_",$A10,IF($G$4="Cuaderno de Estudio","_small",CONCATENATE(IF(I10="","","n"),IF(LEFT($G$5,1)="F",".jpg",".png")))),"")</f>
        <v>MA_05_03_REC130_IMG01.png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07" t="s">
        <v>152</v>
      </c>
    </row>
    <row r="11" spans="1:16" s="12" customFormat="1" ht="36" customHeight="1" x14ac:dyDescent="0.25">
      <c r="A11" s="13" t="s">
        <v>151</v>
      </c>
      <c r="B11" s="13" t="s">
        <v>148</v>
      </c>
      <c r="C11" s="27" t="str">
        <f t="shared" ref="C11:C74" si="0">IF(OR(B11&lt;&gt;"",J11&lt;&gt;""),IF($G$4="Recurso",CONCATENATE($G$4," ",$G$5),$G$4),"")</f>
        <v>Recurso M3A</v>
      </c>
      <c r="D11" s="14" t="s">
        <v>149</v>
      </c>
      <c r="E11" s="14" t="s">
        <v>150</v>
      </c>
      <c r="F11" s="14" t="str">
        <f t="shared" ref="F11:F74" si="1">IF(OR(B11&lt;&gt;"",J11&lt;&gt;""),CONCATENATE($C$7,"_",$A11,IF($G$4="Cuaderno de Estudio","_small",CONCATENATE(IF(I11="","","n"),IF(LEFT($G$5,1)="F",".jpg",".png")))),"")</f>
        <v>MA_05_03_REC130_IMG02.png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10" t="s">
        <v>153</v>
      </c>
    </row>
    <row r="12" spans="1:16" s="12" customFormat="1" ht="53.25" customHeight="1" x14ac:dyDescent="0.25">
      <c r="A12" s="13" t="s">
        <v>154</v>
      </c>
      <c r="B12" s="108" t="s">
        <v>148</v>
      </c>
      <c r="C12" s="27" t="str">
        <f t="shared" si="0"/>
        <v>Recurso M3A</v>
      </c>
      <c r="D12" s="14" t="s">
        <v>149</v>
      </c>
      <c r="E12" s="14" t="s">
        <v>150</v>
      </c>
      <c r="F12" s="14" t="str">
        <f t="shared" si="1"/>
        <v>MA_05_03_REC130_IMG03.png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c r="K12" s="106" t="s">
        <v>156</v>
      </c>
    </row>
    <row r="13" spans="1:16" s="12" customFormat="1" ht="42.75" customHeight="1" x14ac:dyDescent="0.25">
      <c r="A13" s="13" t="s">
        <v>155</v>
      </c>
      <c r="B13" s="108" t="s">
        <v>148</v>
      </c>
      <c r="C13" s="27" t="str">
        <f t="shared" si="0"/>
        <v>Recurso M3A</v>
      </c>
      <c r="D13" s="14" t="s">
        <v>149</v>
      </c>
      <c r="E13" s="14" t="s">
        <v>150</v>
      </c>
      <c r="F13" s="14" t="str">
        <f t="shared" si="1"/>
        <v>MA_05_03_REC130_IMG04.png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c r="K13" s="109" t="s">
        <v>156</v>
      </c>
    </row>
    <row r="14" spans="1:16" s="12" customFormat="1" ht="46.5" customHeight="1" x14ac:dyDescent="0.25">
      <c r="A14" s="13" t="s">
        <v>157</v>
      </c>
      <c r="B14" s="108" t="s">
        <v>148</v>
      </c>
      <c r="C14" s="27" t="str">
        <f t="shared" si="0"/>
        <v>Recurso M3A</v>
      </c>
      <c r="D14" s="14" t="s">
        <v>149</v>
      </c>
      <c r="E14" s="14" t="s">
        <v>150</v>
      </c>
      <c r="F14" s="14" t="str">
        <f t="shared" si="1"/>
        <v>MA_05_03_REC130_IMG05.png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19"/>
      <c r="K14" s="109" t="s">
        <v>158</v>
      </c>
    </row>
    <row r="15" spans="1:16" s="12" customFormat="1" ht="34.5" customHeight="1" x14ac:dyDescent="0.25">
      <c r="A15" s="13" t="s">
        <v>159</v>
      </c>
      <c r="B15" s="108" t="s">
        <v>148</v>
      </c>
      <c r="C15" s="27" t="str">
        <f t="shared" si="0"/>
        <v>Recurso M3A</v>
      </c>
      <c r="D15" s="14" t="s">
        <v>149</v>
      </c>
      <c r="E15" s="14" t="s">
        <v>150</v>
      </c>
      <c r="F15" s="14" t="str">
        <f t="shared" si="1"/>
        <v>MA_05_03_REC130_IMG06.png</v>
      </c>
      <c r="G15" s="14" t="str">
        <f>IF(F15&lt;&gt;"",IF($G$4="Recurso",IF(LEFT($G$5,1)="M",VLOOKUP($G$5,'Definición técnica de imagenes'!$A$3:$G$17,5,FALSE),IF($G$5="F1",'Definición técnica de imagenes'!$E$15,'Definición técnica de imagenes'!$F$13)),'Definición técnica de imagenes'!$E$16),"")</f>
        <v>110 x 110 px</v>
      </c>
      <c r="H15" s="14" t="str">
        <f t="shared" si="2"/>
        <v/>
      </c>
      <c r="I15" s="14" t="str">
        <f>IF(OR(B15&lt;&gt;"",J15&lt;&gt;""),IF($G$4="Recurso",IF(LEFT($G$5,1)="M",IF(VLOOKUP($G$5,'Definición técnica de imagenes'!$A$3:$G$17,6,FALSE)=0,"",VLOOKUP($G$5,'Definición técnica de imagenes'!$A$3:$G$17,6,FALSE)),IF($G$5="F1","","")),'Definición técnica de imagenes'!$F$16),"")</f>
        <v/>
      </c>
      <c r="J15" s="21"/>
      <c r="K15" s="111" t="s">
        <v>160</v>
      </c>
    </row>
    <row r="16" spans="1:16" s="12" customFormat="1" ht="14.25" x14ac:dyDescent="0.3">
      <c r="A16" s="13" t="str">
        <f t="shared" ref="A12:A18" si="3">IF(OR(B16&lt;&gt;"",J16&lt;&gt;""),CONCATENATE(LEFT(A15,3),IF(MID(A15,4,2)+1&lt;10,CONCATENATE("0",MID(A15,4,2)+1))),"")</f>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2015-04-13T01:47:11Z</dcterms:modified>
</cp:coreProperties>
</file>