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0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H15" i="1" s="1"/>
  <c r="I16" i="1"/>
  <c r="I17" i="1"/>
  <c r="I18" i="1"/>
  <c r="H18" i="1" s="1"/>
  <c r="I19" i="1"/>
  <c r="H19" i="1" s="1"/>
  <c r="I20" i="1"/>
  <c r="I21" i="1"/>
  <c r="I22" i="1"/>
  <c r="I23" i="1"/>
  <c r="H23" i="1" s="1"/>
  <c r="I24" i="1"/>
  <c r="I25" i="1"/>
  <c r="I26" i="1"/>
  <c r="I27" i="1"/>
  <c r="H27" i="1" s="1"/>
  <c r="I28" i="1"/>
  <c r="I29" i="1"/>
  <c r="I30" i="1"/>
  <c r="H30" i="1" s="1"/>
  <c r="I31" i="1"/>
  <c r="H31" i="1" s="1"/>
  <c r="I32" i="1"/>
  <c r="I33" i="1"/>
  <c r="I34" i="1"/>
  <c r="H34" i="1" s="1"/>
  <c r="I35" i="1"/>
  <c r="H35" i="1" s="1"/>
  <c r="I36" i="1"/>
  <c r="I37" i="1"/>
  <c r="I38" i="1"/>
  <c r="I39" i="1"/>
  <c r="H39" i="1" s="1"/>
  <c r="I40" i="1"/>
  <c r="I41" i="1"/>
  <c r="I42" i="1"/>
  <c r="I43" i="1"/>
  <c r="H43" i="1" s="1"/>
  <c r="I44" i="1"/>
  <c r="I45" i="1"/>
  <c r="I46" i="1"/>
  <c r="H46" i="1" s="1"/>
  <c r="I47" i="1"/>
  <c r="H47" i="1" s="1"/>
  <c r="I48" i="1"/>
  <c r="I49" i="1"/>
  <c r="I50" i="1"/>
  <c r="H50" i="1" s="1"/>
  <c r="I51" i="1"/>
  <c r="H51" i="1" s="1"/>
  <c r="I52" i="1"/>
  <c r="I53" i="1"/>
  <c r="F53" i="1"/>
  <c r="G53" i="1"/>
  <c r="I54" i="1"/>
  <c r="F54" i="1"/>
  <c r="G54" i="1"/>
  <c r="I55" i="1"/>
  <c r="H55" i="1" s="1"/>
  <c r="I56" i="1"/>
  <c r="F56" i="1"/>
  <c r="G56" i="1"/>
  <c r="I57" i="1"/>
  <c r="H57" i="1" s="1"/>
  <c r="I58" i="1"/>
  <c r="F58" i="1"/>
  <c r="G58" i="1"/>
  <c r="I59" i="1"/>
  <c r="H59" i="1" s="1"/>
  <c r="I60" i="1"/>
  <c r="H60" i="1" s="1"/>
  <c r="F60" i="1"/>
  <c r="G60" i="1"/>
  <c r="I61" i="1"/>
  <c r="H61" i="1" s="1"/>
  <c r="I62" i="1"/>
  <c r="F62" i="1"/>
  <c r="G62" i="1"/>
  <c r="F63" i="1"/>
  <c r="G63" i="1"/>
  <c r="I63" i="1"/>
  <c r="H63" i="1" s="1"/>
  <c r="F64" i="1"/>
  <c r="G64" i="1"/>
  <c r="I64" i="1"/>
  <c r="H64" i="1" s="1"/>
  <c r="F65" i="1"/>
  <c r="G65" i="1"/>
  <c r="I65" i="1"/>
  <c r="H65" i="1" s="1"/>
  <c r="F66" i="1"/>
  <c r="G66" i="1"/>
  <c r="I66" i="1"/>
  <c r="H66" i="1" s="1"/>
  <c r="F67" i="1"/>
  <c r="G67" i="1"/>
  <c r="I67" i="1"/>
  <c r="H67" i="1" s="1"/>
  <c r="F68" i="1"/>
  <c r="G68" i="1"/>
  <c r="I68" i="1"/>
  <c r="H68" i="1" s="1"/>
  <c r="F69" i="1"/>
  <c r="G69" i="1"/>
  <c r="I69" i="1"/>
  <c r="H69" i="1" s="1"/>
  <c r="F70" i="1"/>
  <c r="G70" i="1"/>
  <c r="I70" i="1"/>
  <c r="H70" i="1" s="1"/>
  <c r="F71" i="1"/>
  <c r="G71" i="1"/>
  <c r="I71" i="1"/>
  <c r="H71" i="1" s="1"/>
  <c r="F72" i="1"/>
  <c r="G72" i="1"/>
  <c r="I72" i="1"/>
  <c r="H72" i="1" s="1"/>
  <c r="F73" i="1"/>
  <c r="G73" i="1"/>
  <c r="I73" i="1"/>
  <c r="H73" i="1" s="1"/>
  <c r="F74" i="1"/>
  <c r="G74" i="1"/>
  <c r="I74" i="1"/>
  <c r="H74" i="1" s="1"/>
  <c r="F75" i="1"/>
  <c r="G75" i="1"/>
  <c r="I75" i="1"/>
  <c r="H75" i="1" s="1"/>
  <c r="F76" i="1"/>
  <c r="G76" i="1"/>
  <c r="I76" i="1"/>
  <c r="H76" i="1" s="1"/>
  <c r="F77" i="1"/>
  <c r="G77" i="1"/>
  <c r="I77" i="1"/>
  <c r="H77" i="1" s="1"/>
  <c r="F78" i="1"/>
  <c r="G78" i="1"/>
  <c r="I78" i="1"/>
  <c r="H78" i="1" s="1"/>
  <c r="F79" i="1"/>
  <c r="G79" i="1"/>
  <c r="I79" i="1"/>
  <c r="H79" i="1" s="1"/>
  <c r="F80" i="1"/>
  <c r="G80" i="1"/>
  <c r="I80" i="1"/>
  <c r="H80" i="1" s="1"/>
  <c r="F81" i="1"/>
  <c r="G81" i="1"/>
  <c r="I81" i="1"/>
  <c r="H81" i="1" s="1"/>
  <c r="F82" i="1"/>
  <c r="G82" i="1"/>
  <c r="I82" i="1"/>
  <c r="H82" i="1" s="1"/>
  <c r="F83" i="1"/>
  <c r="G83" i="1"/>
  <c r="I83" i="1"/>
  <c r="H83" i="1" s="1"/>
  <c r="F84" i="1"/>
  <c r="G84" i="1"/>
  <c r="I84" i="1"/>
  <c r="H84" i="1" s="1"/>
  <c r="F85" i="1"/>
  <c r="G85" i="1"/>
  <c r="I85" i="1"/>
  <c r="H85" i="1" s="1"/>
  <c r="F86" i="1"/>
  <c r="G86" i="1"/>
  <c r="I86" i="1"/>
  <c r="H86" i="1" s="1"/>
  <c r="F87" i="1"/>
  <c r="G87" i="1"/>
  <c r="I87" i="1"/>
  <c r="H87" i="1" s="1"/>
  <c r="F88" i="1"/>
  <c r="G88" i="1"/>
  <c r="I88" i="1"/>
  <c r="H88" i="1" s="1"/>
  <c r="F89" i="1"/>
  <c r="G89" i="1"/>
  <c r="I89" i="1"/>
  <c r="H89" i="1" s="1"/>
  <c r="F90" i="1"/>
  <c r="G90" i="1"/>
  <c r="I90" i="1"/>
  <c r="H90" i="1" s="1"/>
  <c r="F91" i="1"/>
  <c r="G91" i="1"/>
  <c r="I91" i="1"/>
  <c r="H91" i="1" s="1"/>
  <c r="F92" i="1"/>
  <c r="G92" i="1"/>
  <c r="I92" i="1"/>
  <c r="H92" i="1" s="1"/>
  <c r="F93" i="1"/>
  <c r="G93" i="1"/>
  <c r="I93" i="1"/>
  <c r="H93" i="1" s="1"/>
  <c r="F94" i="1"/>
  <c r="G94" i="1"/>
  <c r="I94" i="1"/>
  <c r="H94" i="1" s="1"/>
  <c r="F95" i="1"/>
  <c r="G95" i="1"/>
  <c r="I95" i="1"/>
  <c r="H95" i="1" s="1"/>
  <c r="F96" i="1"/>
  <c r="G96" i="1"/>
  <c r="I96" i="1"/>
  <c r="H96" i="1" s="1"/>
  <c r="F97" i="1"/>
  <c r="G97" i="1"/>
  <c r="I97" i="1"/>
  <c r="H97" i="1" s="1"/>
  <c r="F98" i="1"/>
  <c r="G98" i="1"/>
  <c r="I98" i="1"/>
  <c r="H98" i="1" s="1"/>
  <c r="F99" i="1"/>
  <c r="G99" i="1"/>
  <c r="I99" i="1"/>
  <c r="H99" i="1" s="1"/>
  <c r="F100" i="1"/>
  <c r="G100" i="1"/>
  <c r="I100" i="1"/>
  <c r="H100" i="1" s="1"/>
  <c r="F101" i="1"/>
  <c r="G101" i="1"/>
  <c r="I101" i="1"/>
  <c r="H101" i="1" s="1"/>
  <c r="F102" i="1"/>
  <c r="G102" i="1"/>
  <c r="I102" i="1"/>
  <c r="H102" i="1" s="1"/>
  <c r="F103" i="1"/>
  <c r="G103" i="1"/>
  <c r="I103" i="1"/>
  <c r="H103" i="1" s="1"/>
  <c r="F104" i="1"/>
  <c r="G104" i="1"/>
  <c r="I104" i="1"/>
  <c r="H104" i="1" s="1"/>
  <c r="F105" i="1"/>
  <c r="G105" i="1"/>
  <c r="I105" i="1"/>
  <c r="H105" i="1" s="1"/>
  <c r="F106" i="1"/>
  <c r="G106" i="1"/>
  <c r="I106" i="1"/>
  <c r="H106" i="1" s="1"/>
  <c r="F107" i="1"/>
  <c r="G107" i="1"/>
  <c r="I107" i="1"/>
  <c r="H107" i="1" s="1"/>
  <c r="F108" i="1"/>
  <c r="G108" i="1"/>
  <c r="I108" i="1"/>
  <c r="H108" i="1" s="1"/>
  <c r="H56" i="1"/>
  <c r="H62" i="1"/>
  <c r="H58" i="1"/>
  <c r="H54" i="1"/>
  <c r="F61" i="1"/>
  <c r="G61" i="1"/>
  <c r="F59" i="1"/>
  <c r="G59" i="1"/>
  <c r="F57" i="1"/>
  <c r="G57" i="1"/>
  <c r="F55" i="1"/>
  <c r="G55" i="1"/>
  <c r="H53" i="1"/>
  <c r="F52" i="1"/>
  <c r="G52" i="1"/>
  <c r="H52" i="1"/>
  <c r="F51" i="1"/>
  <c r="G51" i="1"/>
  <c r="F50" i="1"/>
  <c r="G50" i="1"/>
  <c r="F49" i="1"/>
  <c r="G49" i="1"/>
  <c r="H49" i="1"/>
  <c r="F48" i="1"/>
  <c r="G48" i="1"/>
  <c r="H48" i="1"/>
  <c r="F47" i="1"/>
  <c r="G47" i="1"/>
  <c r="F46" i="1"/>
  <c r="G46" i="1"/>
  <c r="F45" i="1"/>
  <c r="G45" i="1"/>
  <c r="H45" i="1"/>
  <c r="F44" i="1"/>
  <c r="G44" i="1"/>
  <c r="H44" i="1"/>
  <c r="F43" i="1"/>
  <c r="G43" i="1"/>
  <c r="F42" i="1"/>
  <c r="G42" i="1"/>
  <c r="H42" i="1"/>
  <c r="F41" i="1"/>
  <c r="G41" i="1"/>
  <c r="H41" i="1"/>
  <c r="F40" i="1"/>
  <c r="G40" i="1"/>
  <c r="H40" i="1"/>
  <c r="F39" i="1"/>
  <c r="G39" i="1"/>
  <c r="F38" i="1"/>
  <c r="G38" i="1"/>
  <c r="H38" i="1"/>
  <c r="F37" i="1"/>
  <c r="G37" i="1"/>
  <c r="H37" i="1"/>
  <c r="F36" i="1"/>
  <c r="G36" i="1"/>
  <c r="H36" i="1"/>
  <c r="F35" i="1"/>
  <c r="G35" i="1"/>
  <c r="F34" i="1"/>
  <c r="G34" i="1"/>
  <c r="F33" i="1"/>
  <c r="G33" i="1"/>
  <c r="H33" i="1"/>
  <c r="F32" i="1"/>
  <c r="G32" i="1"/>
  <c r="H32" i="1"/>
  <c r="F31" i="1"/>
  <c r="G31" i="1"/>
  <c r="F30" i="1"/>
  <c r="G30" i="1"/>
  <c r="F29" i="1"/>
  <c r="G29" i="1"/>
  <c r="H29" i="1"/>
  <c r="F28" i="1"/>
  <c r="G28" i="1"/>
  <c r="H28" i="1"/>
  <c r="F27" i="1"/>
  <c r="G27" i="1"/>
  <c r="F26" i="1"/>
  <c r="G26" i="1"/>
  <c r="H26" i="1"/>
  <c r="F25" i="1"/>
  <c r="G25" i="1"/>
  <c r="H25" i="1"/>
  <c r="F24" i="1"/>
  <c r="G24" i="1"/>
  <c r="H24" i="1"/>
  <c r="F23" i="1"/>
  <c r="G23" i="1"/>
  <c r="F22" i="1"/>
  <c r="G22" i="1"/>
  <c r="H22" i="1"/>
  <c r="F21" i="1"/>
  <c r="G21" i="1"/>
  <c r="H21" i="1"/>
  <c r="H20" i="1"/>
  <c r="F19" i="1"/>
  <c r="G19" i="1"/>
  <c r="A10" i="1"/>
  <c r="A11" i="1"/>
  <c r="A12" i="1"/>
  <c r="A13" i="1"/>
  <c r="A14" i="1"/>
  <c r="A15" i="1"/>
  <c r="A16" i="1"/>
  <c r="A17" i="1"/>
  <c r="A18" i="1"/>
  <c r="F18" i="1"/>
  <c r="G18" i="1"/>
  <c r="F17" i="1"/>
  <c r="G17" i="1"/>
  <c r="H17" i="1"/>
  <c r="F16" i="1"/>
  <c r="G16" i="1"/>
  <c r="H16"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F12" i="1"/>
  <c r="G12" i="1" s="1"/>
  <c r="M8" i="1"/>
  <c r="M7" i="1"/>
  <c r="M6" i="1"/>
  <c r="M5" i="1"/>
  <c r="F5" i="1"/>
  <c r="M4" i="1"/>
  <c r="M3" i="1"/>
  <c r="M2" i="1"/>
  <c r="M1" i="1"/>
  <c r="E9" i="1"/>
  <c r="H12" i="1"/>
  <c r="F13" i="1"/>
  <c r="G13" i="1" s="1"/>
  <c r="F14" i="1"/>
  <c r="G14" i="1" s="1"/>
  <c r="F15" i="1"/>
  <c r="G15" i="1" s="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F11" i="1"/>
  <c r="G11" i="1" s="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<sst xmlns="http://schemas.openxmlformats.org/spreadsheetml/2006/main" count="388" uniqueCount="203">
  <si>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</si>
  <si>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</si>
  <si>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</si>
  <si>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</si>
  <si>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</si>
  <si>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</si>
  <si>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</si>
  <si>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</si>
  <si>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</si>
  <si>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</si>
  <si>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</si>
  <si>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</si>
  <si>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</si>
  <si>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</si>
  <si>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</si>
  <si>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</si>
  <si>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</si>
  <si>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</si>
  <si>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</si>
  <si>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</si>
  <si>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</si>
  <si>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</si>
  <si>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</si>
  <si>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</si>
  <si>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</si>
  <si>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</si>
  <si>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</si>
  <si>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</si>
  <si>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</si>
  <si>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</si>
  <si>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</si>
  <si>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</si>
  <si>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</si>
  <si>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</si>
  <si>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</si>
  <si>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</si>
  <si>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</si>
  <si>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</si>
  <si>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</si>
  <si>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</si>
  <si>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</si>
  <si>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</si>
  <si>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</si>
  <si>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</si>
  <si>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</si>
  <si>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</si>
  <si>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</si>
  <si>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</si>
  <si>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</si>
  <si>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</si>
  <si>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</si>
  <si>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</si>
  <si>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</si>
  <si>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</si>
  <si>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</si>
  <si>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</si>
  <si>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</si>
  <si>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</si>
  <si>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</si>
  <si>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</si>
  <si>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</si>
  <si>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</si>
  <si>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</si>
  <si>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</si>
  <si>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</si>
  <si>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</si>
  <si>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</si>
  <si>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</si>
  <si>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</si>
  <si>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</si>
  <si>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</si>
  <si>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</si>
  <si>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</si>
  <si>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</si>
  <si>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</si>
  <si>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</si>
  <si>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</si>
  <si>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</si>
  <si>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</si>
  <si>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</si>
  <si>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</si>
  <si>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</si>
  <si>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</si>
  <si>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</si>
  <si>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</si>
  <si>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</si>
  <si>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</si>
  <si>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</si>
  <si>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</si>
  <si>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</si>
  <si>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</si>
  <si>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</si>
  <si>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</si>
  <si>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</si>
  <si>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</si>
  <si>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</si>
  <si>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</si>
  <si>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</si>
  <si>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</si>
  <si>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</si>
  <si>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</si>
  <si>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</si>
  <si>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</si>
  <si>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</si>
  <si>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</si>
  <si>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</si>
  <si>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</si>
  <si>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</si>
  <si>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</si>
  <si>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</si>
  <si>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</si>
  <si>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</si>
  <si>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</si>
  <si>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</si>
  <si>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</si>
  <si>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</si>
  <si>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</si>
  <si>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</si>
  <si>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</si>
  <si>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</si>
  <si>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</si>
  <si>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</si>
  <si>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</si>
  <si>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</si>
  <si>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</si>
  <si>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</si>
  <si>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</si>
  <si>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</si>
  <si>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</si>
  <si>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</si>
  <si>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</si>
  <si>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</si>
  <si>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</si>
  <si>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</si>
  <si>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</si>
  <si>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</si>
  <si>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</si>
  <si>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</si>
  <si>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</si>
  <si>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</si>
  <si>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</si>
  <si>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</si>
  <si>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</si>
  <si>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</si>
  <si>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</si>
  <si>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</si>
  <si>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</si>
  <si>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</si>
  <si>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</si>
  <si>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</si>
  <si>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</si>
  <si>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</si>
  <si>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</si>
  <si>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</si>
  <si>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</si>
  <si>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</si>
  <si>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</si>
  <si>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</si>
  <si>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</si>
  <si>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</si>
  <si>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</si>
  <si>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</si>
  <si>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</si>
  <si>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</si>
  <si>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</si>
  <si>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</si>
  <si>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</si>
  <si>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</si>
  <si>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</si>
  <si>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</si>
  <si>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</si>
  <si>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</si>
  <si>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</si>
  <si>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</si>
  <si>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</si>
  <si>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</si>
  <si>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</si>
  <si>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</si>
  <si>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</si>
  <si>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</si>
  <si>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</si>
  <si>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</si>
  <si>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</si>
  <si>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</si>
  <si>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</si>
  <si>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</si>
  <si>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</si>
  <si>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</si>
  <si>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MA_11_01_CO_REC140</t>
  </si>
  <si>
    <t>El sistema de números reales</t>
  </si>
  <si>
    <t>Lizzie Zambrano</t>
  </si>
  <si>
    <t>Imagen en sistema coordenado como s emuestra en la ilustración adjunta en la observación, está imagén se usa para la pregunta 3 y 4 en formato normal y ampliado. ( Es importante que la imagen tenga toda la información que se muestra en el adjunto)</t>
  </si>
  <si>
    <t>Puede usarse la misa imagen, ya que fue elaborada por mi.</t>
  </si>
  <si>
    <t xml:space="preserve">Imagén con números que se muetsran adjuntos en la observación.  En codecogs la formula usada fue: \\\frac{5}{10}\\ \sqrt[4]{64} \\  \frac {-5}{3}\\ \pi\\  \ 0,7777777...  \\        \sqrt{2} </t>
  </si>
  <si>
    <t>Imagén con números que se muetsran adjuntos en la observación.  En codecogs la formula usada fue:   \log_5 125 + \-(\frac{3}{2} - 8\div 4)+3{^{4}}=\\\ 5-\frac{13}{2}\div 4+81= \\\frac{5}{4}+81= \\81</t>
  </si>
  <si>
    <t>Imagén con números que se muetsran adjuntos en la observación.  En codecogs la formula usada fue:   \ N=\left \{ x\epsilon \mathbb{R} /\frac{3x+8}{5-2x}\geq 0 \right \}</t>
  </si>
  <si>
    <t>Usar para pregunta 5 (normal y ampliada)</t>
  </si>
  <si>
    <t>Usar para pregunta 7 (normal y ampliada)</t>
  </si>
  <si>
    <t>Usar para pregunta 6. (normal y ampliada</t>
  </si>
  <si>
    <t>http://www.shutterstock.com/cat.mhtml?lang=es&amp;language=es&amp;ref_site=photo&amp;search_source=search_form&amp;version=llv1&amp;anyorall=all&amp;safesearch=1&amp;use_local_boost=1&amp;autocomplete_id=&amp;search_tracking_id=zmO3B9LJZFXkuvy8vhw-2Q&amp;searchterm=octaedro%20&amp;show_color_wheel=1&amp;orient=&amp;commercial_ok=&amp;media_type=images&amp;search_cat=&amp;searchtermx=&amp;photographer_name=&amp;people_gender=&amp;people_age=&amp;people_ethnicity=&amp;people_number=&amp;color=&amp;page=1&amp;inline=132976325</t>
  </si>
  <si>
    <t>Octaedro regular como el que se muestra en el enlace, si es posible poner medida de lado igual a 5 cm.</t>
  </si>
  <si>
    <t>Imagén con números que se muetsran adjuntos en la observación.  En codecogs la formula usada fue:   8+\frac{1}{3+\frac{1}{5+\frac{1}{\frac{1}{2}}}}</t>
  </si>
  <si>
    <t>Para pregunta 10 (imag{en normal y ampliada)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</si>
</sst>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176148</xdr:colOff>
      <xdr:row>9</xdr:row>
      <xdr:rowOff>488156</xdr:rowOff>
    </xdr:from>
    <xdr:to>
      <xdr:col>16</xdr:col>
      <xdr:colOff>511968</xdr:colOff>
      <xdr:row>9</xdr:row>
      <xdr:rowOff>3047998</xdr:rowOff>
    </xdr:to>
    <xdr:pic>
      <xdr:nvPicPr>
        <xdr:cNvPr id="3" name="Imagen 2"/>
        <xdr:cNvPicPr>
          <a:picLocks noChangeAspect="1"/>
        </xdr:cNvPicPr>
      </xdr:nvPicPr>
      <xdr:blipFill rotWithShape="1">
        <a:blip xmlns:r="http://schemas.openxmlformats.org/officeDocument/2006/relationships" r:embed="rId1"/>
        <a:srcRect l="33554" t="10905" r="7017" b="10238"/>
        <a:stretch/>
      </xdr:blipFill>
      <xdr:spPr>
        <a:xfrm>
          <a:off x="16523429" y="2643187"/>
          <a:ext cx="3431445" cy="2559842"/>
        </a:xfrm>
        <a:prstGeom prst="rect">
          <a:avLst/>
        </a:prstGeom>
      </xdr:spPr>
    </xdr:pic>
    <xdr:clientData/>
  </xdr:twoCellAnchor>
  <xdr:twoCellAnchor editAs="oneCell">
    <xdr:from>
      <xdr:col>10</xdr:col>
      <xdr:colOff>428626</xdr:colOff>
      <xdr:row>10</xdr:row>
      <xdr:rowOff>107155</xdr:rowOff>
    </xdr:from>
    <xdr:to>
      <xdr:col>10</xdr:col>
      <xdr:colOff>2059781</xdr:colOff>
      <xdr:row>10</xdr:row>
      <xdr:rowOff>1928811</xdr:rowOff>
    </xdr:to>
    <xdr:pic>
      <xdr:nvPicPr>
        <xdr:cNvPr id="5" name="Imagen 4"/>
        <xdr:cNvPicPr>
          <a:picLocks noChangeAspect="1"/>
        </xdr:cNvPicPr>
      </xdr:nvPicPr>
      <xdr:blipFill rotWithShape="1">
        <a:blip xmlns:r="http://schemas.openxmlformats.org/officeDocument/2006/relationships" r:embed="rId2"/>
        <a:srcRect l="38283" t="26790" r="39029" b="28143"/>
        <a:stretch/>
      </xdr:blipFill>
      <xdr:spPr>
        <a:xfrm>
          <a:off x="16775907" y="5643561"/>
          <a:ext cx="1631155" cy="1821656"/>
        </a:xfrm>
        <a:prstGeom prst="rect">
          <a:avLst/>
        </a:prstGeom>
      </xdr:spPr>
    </xdr:pic>
    <xdr:clientData/>
  </xdr:twoCellAnchor>
  <xdr:twoCellAnchor editAs="oneCell">
    <xdr:from>
      <xdr:col>10</xdr:col>
      <xdr:colOff>279847</xdr:colOff>
      <xdr:row>11</xdr:row>
      <xdr:rowOff>35719</xdr:rowOff>
    </xdr:from>
    <xdr:to>
      <xdr:col>16</xdr:col>
      <xdr:colOff>250031</xdr:colOff>
      <xdr:row>11</xdr:row>
      <xdr:rowOff>916781</xdr:rowOff>
    </xdr:to>
    <xdr:pic>
      <xdr:nvPicPr>
        <xdr:cNvPr id="6" name="Imagen 5"/>
        <xdr:cNvPicPr>
          <a:picLocks noChangeAspect="1"/>
        </xdr:cNvPicPr>
      </xdr:nvPicPr>
      <xdr:blipFill rotWithShape="1">
        <a:blip xmlns:r="http://schemas.openxmlformats.org/officeDocument/2006/relationships" r:embed="rId3"/>
        <a:srcRect l="21542" t="46264" r="10159" b="18825"/>
        <a:stretch/>
      </xdr:blipFill>
      <xdr:spPr>
        <a:xfrm>
          <a:off x="16627128" y="7608094"/>
          <a:ext cx="3065809" cy="881062"/>
        </a:xfrm>
        <a:prstGeom prst="rect">
          <a:avLst/>
        </a:prstGeom>
      </xdr:spPr>
    </xdr:pic>
    <xdr:clientData/>
  </xdr:twoCellAnchor>
  <xdr:twoCellAnchor editAs="oneCell">
    <xdr:from>
      <xdr:col>10</xdr:col>
      <xdr:colOff>95250</xdr:colOff>
      <xdr:row>12</xdr:row>
      <xdr:rowOff>83343</xdr:rowOff>
    </xdr:from>
    <xdr:to>
      <xdr:col>15</xdr:col>
      <xdr:colOff>440531</xdr:colOff>
      <xdr:row>12</xdr:row>
      <xdr:rowOff>642937</xdr:rowOff>
    </xdr:to>
    <xdr:pic>
      <xdr:nvPicPr>
        <xdr:cNvPr id="14" name="Imagen 13"/>
        <xdr:cNvPicPr>
          <a:picLocks noChangeAspect="1"/>
        </xdr:cNvPicPr>
      </xdr:nvPicPr>
      <xdr:blipFill rotWithShape="1">
        <a:blip xmlns:r="http://schemas.openxmlformats.org/officeDocument/2006/relationships" r:embed="rId4"/>
        <a:srcRect l="30272" t="43521" r="25806" b="39713"/>
        <a:stretch/>
      </xdr:blipFill>
      <xdr:spPr>
        <a:xfrm>
          <a:off x="16442531" y="8917781"/>
          <a:ext cx="2607469" cy="559594"/>
        </a:xfrm>
        <a:prstGeom prst="rect">
          <a:avLst/>
        </a:prstGeom>
      </xdr:spPr>
    </xdr:pic>
    <xdr:clientData/>
  </xdr:twoCellAnchor>
  <xdr:twoCellAnchor editAs="oneCell">
    <xdr:from>
      <xdr:col>10</xdr:col>
      <xdr:colOff>83345</xdr:colOff>
      <xdr:row>14</xdr:row>
      <xdr:rowOff>404813</xdr:rowOff>
    </xdr:from>
    <xdr:to>
      <xdr:col>10</xdr:col>
      <xdr:colOff>1845470</xdr:colOff>
      <xdr:row>14</xdr:row>
      <xdr:rowOff>1178719</xdr:rowOff>
    </xdr:to>
    <xdr:pic>
      <xdr:nvPicPr>
        <xdr:cNvPr id="15" name="Imagen 14"/>
        <xdr:cNvPicPr>
          <a:picLocks noChangeAspect="1"/>
        </xdr:cNvPicPr>
      </xdr:nvPicPr>
      <xdr:blipFill rotWithShape="1">
        <a:blip xmlns:r="http://schemas.openxmlformats.org/officeDocument/2006/relationships" r:embed="rId5"/>
        <a:srcRect l="42816" t="45145" r="30542" b="34043"/>
        <a:stretch/>
      </xdr:blipFill>
      <xdr:spPr>
        <a:xfrm>
          <a:off x="16430626" y="11382376"/>
          <a:ext cx="1762125" cy="773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E18" sqref="E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190</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6.25" customHeight="1" x14ac:dyDescent="0.25">
      <c r="A10" s="12" t="str">
        <f>IF(OR(B10&lt;&gt;"",J10&lt;&gt;""),"IMG01","")</f>
        <v>IMG01</v>
      </c>
      <c r="B10" s="62"/>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MA_11_01_CO_REC140_IMG01n.png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MA_11_01_CO_REC140_IMG01a.png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t="s">
        <v>192</v>
      </c>
      <c r="O10" s="2" t="str">
        <f>'Definición técnica de imagenes'!A12</f>
        <v>M12D</v>
      </c>
    </row>
    <row r="11" spans="1:16" s="11" customFormat="1" ht="160.5" customHeight="1" x14ac:dyDescent="0.25">
      <c r="A11" s="12" t="str">
        <f>IF(OR(B11&lt;&gt;"",J11&lt;&gt;""),CONCATENATE(LEFT(A10,3),IF(MID(A10,4,2)+1&lt;10,CONCATENATE("0",MID(A10,4,2)+1))),"")</f>
        <v>IMG02</v>
      </c>
      <c r="B11" s="62"/>
      <c r="C11" s="20" t="str">
        <f>IF(OR(B11&lt;&gt;"",J11&lt;&gt;""),IF($G$4="Recurso",CONCATENATE($G$4," ",$G$5),$G$4),"")</f>
        <v>Recurso M101</v>
      </c>
      <c r="D11" s="63" t="s">
        <v>187</v>
      </c>
      <c r="E11" s="63" t="s">
        <v>155</v>
      </c>
      <c r="F11" s="13" t="str">
        <f ca="1">IF(OR(B11&lt;&gt;"",J11&lt;&gt;""),CONCATENATE($C$7,"_",$A11,IF($G$4="Cuaderno de Estudio","_small",CONCATENATE(IF(I11="","","n"),IF(LEFT($G$5,1)="F",".jpg",".png")))),"")</f>
        <v>MA_11_01_CO_REC140_IMG02n.png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MA_11_01_CO_REC140_IMG02a.png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196</v>
      </c>
      <c r="O11" s="2" t="str">
        <f>'Definición técnica de imagenes'!A13</f>
        <v>M101</v>
      </c>
    </row>
    <row r="12" spans="1:16" s="11" customFormat="1" ht="99.75" customHeight="1" x14ac:dyDescent="0.25">
      <c r="A12" s="12" t="str">
        <f t="shared" ref="A12:A18" si="3">IF(OR(B12&lt;&gt;"",J12&lt;&gt;""),CONCATENATE(LEFT(A11,3),IF(MID(A11,4,2)+1&lt;10,CONCATENATE("0",MID(A11,4,2)+1))),"")</f>
        <v>IMG03</v>
      </c>
      <c r="B12" s="62"/>
      <c r="C12" s="20" t="str">
        <f t="shared" si="0"/>
        <v>Recurso M101</v>
      </c>
      <c r="D12" s="63" t="s">
        <v>187</v>
      </c>
      <c r="E12" s="63" t="s">
        <v>155</v>
      </c>
      <c r="F12" s="13" t="str">
        <f t="shared" ref="F12:F74" ca="1" si="4">IF(OR(B12&lt;&gt;"",J12&lt;&gt;""),CONCATENATE($C$7,"_",$A12,IF($G$4="Cuaderno de Estudio","_small",CONCATENATE(IF(I12="","","n"),IF(LEFT($G$5,1)="F",".jpg",".png")))),"")</f>
        <v>MA_11_01_CO_REC140_IMG03n.png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MA_11_01_CO_REC140_IMG03a.png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198</v>
      </c>
      <c r="O12" s="2" t="str">
        <f>'Definición técnica de imagenes'!A18</f>
        <v>Diaporama F1</v>
      </c>
    </row>
    <row r="13" spans="1:16" s="11" customFormat="1" ht="83.25" customHeight="1" x14ac:dyDescent="0.25">
      <c r="A13" s="12" t="str">
        <f t="shared" si="3"/>
        <v>IMG04</v>
      </c>
      <c r="B13" s="62"/>
      <c r="C13" s="20" t="str">
        <f t="shared" si="0"/>
        <v>Recurso M101</v>
      </c>
      <c r="D13" s="63" t="s">
        <v>187</v>
      </c>
      <c r="E13" s="63" t="s">
        <v>155</v>
      </c>
      <c r="F13" s="13" t="str">
        <f t="shared" ca="1" si="4"/>
        <v>MA_11_01_CO_REC140_IMG04n.png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MA_11_01_CO_REC140_IMG04a.png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t="s">
        <v>197</v>
      </c>
      <c r="O13" s="2" t="str">
        <f>'Definición técnica de imagenes'!A19</f>
        <v>F4</v>
      </c>
    </row>
    <row r="14" spans="1:16" s="11" customFormat="1" ht="85.5" customHeight="1" x14ac:dyDescent="0.25">
      <c r="A14" s="12" t="str">
        <f t="shared" si="3"/>
        <v>IMG05</v>
      </c>
      <c r="B14" s="62" t="s">
        <v>199</v>
      </c>
      <c r="C14" s="20" t="str">
        <f t="shared" si="0"/>
        <v>Recurso M101</v>
      </c>
      <c r="D14" s="63" t="s">
        <v>187</v>
      </c>
      <c r="E14" s="63" t="s">
        <v>155</v>
      </c>
      <c r="F14" s="13" t="str">
        <f t="shared" ca="1" si="4"/>
        <v>MA_11_01_CO_REC140_IMG05n.png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MA_11_01_CO_REC140_IMG05a.png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6"/>
      <c r="O14" s="2" t="str">
        <f>'Definición técnica de imagenes'!A22</f>
        <v>F6</v>
      </c>
    </row>
    <row r="15" spans="1:16" s="11" customFormat="1" ht="126.75" customHeight="1" x14ac:dyDescent="0.25">
      <c r="A15" s="12" t="str">
        <f t="shared" si="3"/>
        <v>IMG06</v>
      </c>
      <c r="B15" s="62"/>
      <c r="C15" s="20" t="str">
        <f t="shared" si="0"/>
        <v>Recurso M101</v>
      </c>
      <c r="D15" s="63" t="s">
        <v>187</v>
      </c>
      <c r="E15" s="63" t="s">
        <v>155</v>
      </c>
      <c r="F15" s="13" t="str">
        <f t="shared" ca="1" si="4"/>
        <v>MA_11_01_CO_REC140_IMG06n.png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MA_11_01_CO_REC140_IMG06a.png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201</v>
      </c>
      <c r="K15" s="66" t="s">
        <v>202</v>
      </c>
      <c r="O15" s="2" t="str">
        <f>'Definición técnica de imagenes'!A24</f>
        <v>F6B</v>
      </c>
    </row>
    <row r="16" spans="1:16" s="11" customFormat="1" ht="34.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ht="31.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ht="31.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2016-05-28T23:11:30Z</dcterms:modified>
</cp:coreProperties>
</file>