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2\"/>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A10" i="1"/>
  <c r="A11" i="1"/>
  <c r="I11" i="1"/>
  <c r="F11" i="1"/>
  <c r="G11" i="1"/>
  <c r="H11" i="1"/>
  <c r="A12" i="1"/>
  <c r="I12" i="1"/>
  <c r="F12" i="1"/>
  <c r="G12" i="1"/>
  <c r="H12" i="1"/>
  <c r="A13" i="1"/>
  <c r="I13" i="1"/>
  <c r="F13" i="1"/>
  <c r="G13" i="1"/>
  <c r="H13" i="1"/>
  <c r="A14" i="1"/>
  <c r="I14" i="1"/>
  <c r="F14" i="1"/>
  <c r="G14" i="1"/>
  <c r="H14" i="1"/>
  <c r="A15" i="1"/>
  <c r="I15" i="1"/>
  <c r="F15" i="1"/>
  <c r="G15" i="1"/>
  <c r="H15" i="1"/>
  <c r="I16" i="1"/>
  <c r="F16" i="1"/>
  <c r="G16" i="1"/>
  <c r="H16" i="1"/>
  <c r="A17" i="1"/>
  <c r="I17" i="1"/>
  <c r="F17" i="1"/>
  <c r="G17" i="1"/>
  <c r="H17" i="1"/>
  <c r="A18" i="1"/>
  <c r="I18" i="1"/>
  <c r="F18" i="1"/>
  <c r="G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<sst xmlns="http://schemas.openxmlformats.org/spreadsheetml/2006/main" count="224" uniqueCount="153">
  <si>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</si>
  <si>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</si>
  <si>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</si>
  <si>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</si>
  <si>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</si>
  <si>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</si>
  <si>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</si>
  <si>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</si>
  <si>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</si>
  <si>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</si>
  <si>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</si>
  <si>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</si>
  <si>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</si>
  <si>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</si>
  <si>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</si>
  <si>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</si>
  <si>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</si>
  <si>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</si>
  <si>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</si>
  <si>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</si>
  <si>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</si>
  <si>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</si>
  <si>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</si>
  <si>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</si>
  <si>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</si>
  <si>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</si>
  <si>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</si>
  <si>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</si>
  <si>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</si>
  <si>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</si>
  <si>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</si>
  <si>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</si>
  <si>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</si>
  <si>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</si>
  <si>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</si>
  <si>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</si>
  <si>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</si>
  <si>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</si>
  <si>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</si>
  <si>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</si>
  <si>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</si>
  <si>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</si>
  <si>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</si>
  <si>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</si>
  <si>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</si>
  <si>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</si>
  <si>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</si>
  <si>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</si>
  <si>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</si>
  <si>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</si>
  <si>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</si>
  <si>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</si>
  <si>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</si>
  <si>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</si>
  <si>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</si>
  <si>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</si>
  <si>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</si>
  <si>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</si>
  <si>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</si>
  <si>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</si>
  <si>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</si>
  <si>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</si>
  <si>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</si>
  <si>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</si>
  <si>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</si>
  <si>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</si>
  <si>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</si>
  <si>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</si>
  <si>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</si>
  <si>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</si>
  <si>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</si>
  <si>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</si>
  <si>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</si>
  <si>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</si>
  <si>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</si>
  <si>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</si>
  <si>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</si>
  <si>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</si>
  <si>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</si>
  <si>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</si>
  <si>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</si>
  <si>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</si>
  <si>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</si>
  <si>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</si>
  <si>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</si>
  <si>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</si>
  <si>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</si>
  <si>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</si>
  <si>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</si>
  <si>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</si>
  <si>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</si>
  <si>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</si>
  <si>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</si>
  <si>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</si>
  <si>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</si>
  <si>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</si>
  <si>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</si>
  <si>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</si>
  <si>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</si>
  <si>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</si>
  <si>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</si>
  <si>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</si>
  <si>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</si>
  <si>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</si>
  <si>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</si>
  <si>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</si>
  <si>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</si>
  <si>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</si>
  <si>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</si>
  <si>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</si>
  <si>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</si>
  <si>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</si>
  <si>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</si>
  <si>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</si>
  <si>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</si>
  <si>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</si>
  <si>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</si>
  <si>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</si>
  <si>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</si>
  <si>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</si>
  <si>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</si>
  <si>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</si>
  <si>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</si>
  <si>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</si>
  <si>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</si>
  <si>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</si>
  <si>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</si>
  <si>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</si>
  <si>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</si>
  <si>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</si>
  <si>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</si>
  <si>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</si>
  <si>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</si>
  <si>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</si>
  <si>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</si>
  <si>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</si>
  <si>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</si>
  <si>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</si>
  <si>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</si>
  <si>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</si>
  <si>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</si>
  <si>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</si>
  <si>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</si>
  <si>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</si>
  <si>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</si>
  <si>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</si>
  <si>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</si>
  <si>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Johanna Montejo Rozo</t>
  </si>
  <si>
    <t>Los números naturales</t>
  </si>
  <si>
    <t>MA_04_02_CO_REC120</t>
  </si>
  <si>
    <t>Ilustración</t>
  </si>
  <si>
    <t>Ver observaciones (última columna de esta tabla)</t>
  </si>
  <si>
    <t xml:space="preserve">Recta numérica señalando algunos puntos, los cuales están identificados con los números del 1 al 6 de izquierda a derecha (los mismos que llevan las etiquetas para organizar). Se debe tener en cuenta las distancias entre los puntos señalados, puesto que los números que se van a “ubicar” sobre la recta no tienen la misma separación entre ellos.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</si>
</sst>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166687</xdr:colOff>
      <xdr:row>9</xdr:row>
      <xdr:rowOff>246062</xdr:rowOff>
    </xdr:from>
    <xdr:to>
      <xdr:col>10</xdr:col>
      <xdr:colOff>5453062</xdr:colOff>
      <xdr:row>9</xdr:row>
      <xdr:rowOff>1277937</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27500" y="2198687"/>
          <a:ext cx="5286375" cy="1031875"/>
        </a:xfrm>
        <a:prstGeom prst="rect">
          <a:avLst/>
        </a:prstGeom>
        <a:noFill/>
        <a:ln w="1905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4.37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91" t="s">
        <v>22</v>
      </c>
      <c r="D2" s="92"/>
      <c r="F2" s="84" t="s">
        <v>1</v>
      </c>
      <c r="G2" s="85"/>
      <c r="H2" s="56"/>
      <c r="I2" s="56"/>
      <c r="J2" s="16"/>
    </row>
    <row r="3" spans="1:16" ht="15.75" x14ac:dyDescent="0.25">
      <c r="A3" s="1"/>
      <c r="B3" s="4" t="s">
        <v>9</v>
      </c>
      <c r="C3" s="93">
        <v>4</v>
      </c>
      <c r="D3" s="94"/>
      <c r="F3" s="86"/>
      <c r="G3" s="87"/>
      <c r="H3" s="56"/>
      <c r="I3" s="56"/>
      <c r="J3" s="16"/>
    </row>
    <row r="4" spans="1:16" ht="16.5" x14ac:dyDescent="0.3">
      <c r="A4" s="1"/>
      <c r="B4" s="4" t="s">
        <v>55</v>
      </c>
      <c r="C4" s="93" t="s">
        <v>148</v>
      </c>
      <c r="D4" s="94"/>
      <c r="E4" s="5"/>
      <c r="F4" s="55" t="s">
        <v>56</v>
      </c>
      <c r="G4" s="54" t="s">
        <v>57</v>
      </c>
      <c r="H4" s="56"/>
      <c r="I4" s="56"/>
      <c r="J4" s="16"/>
      <c r="K4" s="16"/>
    </row>
    <row r="5" spans="1:16" ht="16.5" thickBot="1" x14ac:dyDescent="0.3">
      <c r="A5" s="1"/>
      <c r="B5" s="6" t="s">
        <v>2</v>
      </c>
      <c r="C5" s="95" t="s">
        <v>147</v>
      </c>
      <c r="D5" s="96"/>
      <c r="E5" s="5"/>
      <c r="F5" s="53" t="str">
        <f>IF(G4="Recurso","Motor del recurso","")</f>
        <v>Motor del recurso</v>
      </c>
      <c r="G5" s="53" t="s">
        <v>87</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149</v>
      </c>
      <c r="D7" s="39" t="s">
        <v>40</v>
      </c>
      <c r="F7" s="1"/>
      <c r="G7" s="1"/>
      <c r="H7" s="1"/>
      <c r="I7" s="1"/>
      <c r="J7" s="16"/>
      <c r="K7" s="16"/>
    </row>
    <row r="8" spans="1:16" s="9" customFormat="1" ht="16.5" thickBot="1" x14ac:dyDescent="0.3">
      <c r="A8" s="10"/>
      <c r="B8" s="10"/>
      <c r="C8" s="10"/>
      <c r="D8" s="11"/>
      <c r="E8" s="11"/>
      <c r="F8" s="88" t="s">
        <v>63</v>
      </c>
      <c r="G8" s="89"/>
      <c r="H8" s="89"/>
      <c r="I8" s="90"/>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121.5" x14ac:dyDescent="0.25">
      <c r="A10" s="13" t="str">
        <f>IF(OR(B10&lt;&gt;"",J10&lt;&gt;""),"IMG01","")</f>
        <v>IMG01</v>
      </c>
      <c r="B10" s="27" t="s">
        <v>151</v>
      </c>
      <c r="C10" s="27" t="str">
        <f>IF(OR(B10&lt;&gt;"",J10&lt;&gt;""),IF($G$4="Recurso",CONCATENATE($G$4," ",$G$5),$G$4),"")</f>
        <v>Recurso M9B</v>
      </c>
      <c r="D10" s="14" t="s">
        <v>150</v>
      </c>
      <c r="E10" s="14" t="s">
        <v>146</v>
      </c>
      <c r="F10" s="14" t="str">
        <f>IF(OR(B10&lt;&gt;"",J10&lt;&gt;""),CONCATENATE($C$7,"_",$A10,IF($G$4="Cuaderno de Estudio","_small",CONCATENATE(IF(I10="","","n"),IF(LEFT($G$5,1)="F",".jpg",".png")))),"")</f>
        <v>MA_04_02_CO_REC120_IMG01n.png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MA_04_02_CO_REC120_IMG01a.png</v>
      </c>
      <c r="I10" s="14" t="str">
        <f>IF(OR(B10&lt;&gt;"",J10&lt;&gt;""),IF($G$4="Recurso",IF(LEFT($G$5,1)="M",VLOOKUP($G$5,'Definición técnica de imagenes'!$A$3:$G$17,6,FALSE),IF($G$5="F1","","")),'Definición técnica de imagenes'!$F$16),"")</f>
        <v>500 x 500 px</v>
      </c>
      <c r="J10" s="79" t="s">
        <v>152</v>
      </c>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79"/>
      <c r="E11" s="79"/>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80"/>
      <c r="K11" s="15"/>
    </row>
    <row r="12" spans="1:16" s="12" customFormat="1" x14ac:dyDescent="0.25">
      <c r="A12" s="13" t="str">
        <f t="shared" ref="A12:A30" si="3">IF(OR(B12&lt;&gt;"",J12&lt;&gt;""),CONCATENATE(LEFT(A11,3),IF(MID(A11,4,2)+1&lt;10,CONCATENATE("0",MID(A11,4,2)+1))),"")</f>
        <v/>
      </c>
      <c r="B12" s="29"/>
      <c r="C12" s="27" t="str">
        <f t="shared" si="0"/>
        <v/>
      </c>
      <c r="D12" s="79"/>
      <c r="E12" s="79"/>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80"/>
      <c r="K12" s="19"/>
    </row>
    <row r="13" spans="1:16" s="12" customFormat="1" x14ac:dyDescent="0.25">
      <c r="A13" s="13" t="str">
        <f t="shared" si="3"/>
        <v/>
      </c>
      <c r="B13" s="28"/>
      <c r="C13" s="27" t="str">
        <f t="shared" si="0"/>
        <v/>
      </c>
      <c r="D13" s="79"/>
      <c r="E13" s="79"/>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80"/>
      <c r="K13" s="19"/>
    </row>
    <row r="14" spans="1:16" s="12" customFormat="1" x14ac:dyDescent="0.25">
      <c r="A14" s="13" t="str">
        <f t="shared" si="3"/>
        <v/>
      </c>
      <c r="B14" s="28"/>
      <c r="C14" s="27" t="str">
        <f t="shared" si="0"/>
        <v/>
      </c>
      <c r="D14" s="79"/>
      <c r="E14" s="79"/>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80"/>
      <c r="K14" s="19"/>
    </row>
    <row r="15" spans="1:16" s="12" customFormat="1" x14ac:dyDescent="0.25">
      <c r="A15" s="13" t="str">
        <f t="shared" si="3"/>
        <v/>
      </c>
      <c r="B15" s="29"/>
      <c r="C15" s="27" t="str">
        <f t="shared" si="0"/>
        <v/>
      </c>
      <c r="D15" s="79"/>
      <c r="E15" s="79"/>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81"/>
      <c r="K15" s="21"/>
    </row>
    <row r="16" spans="1:16" s="12" customFormat="1" ht="14.25" x14ac:dyDescent="0.3">
      <c r="A16" s="82"/>
      <c r="B16" s="28"/>
      <c r="C16" s="27" t="str">
        <f t="shared" si="0"/>
        <v/>
      </c>
      <c r="D16" s="79"/>
      <c r="E16" s="79"/>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83"/>
      <c r="K16" s="37"/>
    </row>
    <row r="17" spans="1:11" s="12" customFormat="1" x14ac:dyDescent="0.25">
      <c r="A17" s="13" t="str">
        <f t="shared" si="3"/>
        <v/>
      </c>
      <c r="B17" s="28"/>
      <c r="C17" s="27" t="str">
        <f t="shared" si="0"/>
        <v/>
      </c>
      <c r="D17" s="79"/>
      <c r="E17" s="79"/>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81"/>
      <c r="K17" s="21"/>
    </row>
    <row r="18" spans="1:11" s="12" customFormat="1" x14ac:dyDescent="0.25">
      <c r="A18" s="13" t="str">
        <f t="shared" si="3"/>
        <v/>
      </c>
      <c r="B18" s="28"/>
      <c r="C18" s="27" t="str">
        <f t="shared" si="0"/>
        <v/>
      </c>
      <c r="D18" s="79"/>
      <c r="E18" s="79"/>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8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9" t="s">
        <v>39</v>
      </c>
      <c r="B1" s="100"/>
      <c r="C1" s="100"/>
      <c r="D1" s="100"/>
      <c r="E1" s="100"/>
      <c r="F1" s="101"/>
    </row>
    <row r="2" spans="1:11" x14ac:dyDescent="0.25">
      <c r="A2" s="46" t="s">
        <v>43</v>
      </c>
      <c r="B2" s="47"/>
      <c r="C2" s="102" t="s">
        <v>14</v>
      </c>
      <c r="D2" s="103"/>
      <c r="E2" s="104"/>
      <c r="F2" s="48"/>
    </row>
    <row r="3" spans="1:11" ht="63" x14ac:dyDescent="0.25">
      <c r="A3" s="49" t="s">
        <v>44</v>
      </c>
      <c r="B3" s="47"/>
      <c r="C3" s="108" t="s">
        <v>15</v>
      </c>
      <c r="D3" s="109"/>
      <c r="E3" s="110"/>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11" t="str">
        <f>CONCATENATE(H21,"_",I21,"_",J21,"_CO")</f>
        <v>LE_07_04_CO</v>
      </c>
      <c r="E5" s="112"/>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7" t="str">
        <f>CONCATENATE("SolicitudGrafica_",D5,".xls")</f>
        <v>SolicitudGrafica_LE_07_04_CO.xls</v>
      </c>
      <c r="E7" s="97"/>
      <c r="F7" s="98"/>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9" t="s">
        <v>42</v>
      </c>
      <c r="B13" s="100"/>
      <c r="C13" s="100"/>
      <c r="D13" s="100"/>
      <c r="E13" s="100"/>
      <c r="F13" s="101"/>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102" t="s">
        <v>50</v>
      </c>
      <c r="D15" s="103"/>
      <c r="E15" s="103"/>
      <c r="F15" s="104"/>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5" t="str">
        <f>CONCATENATE(H21,"_",I21,"_",J21,"_",K45)</f>
        <v>LE_07_04_REC10</v>
      </c>
      <c r="E17" s="106"/>
      <c r="F17" s="107"/>
      <c r="J17" s="38">
        <v>14</v>
      </c>
      <c r="K17" s="38">
        <v>14</v>
      </c>
    </row>
    <row r="18" spans="1:11" ht="79.5" thickBot="1" x14ac:dyDescent="0.3">
      <c r="A18" s="49" t="s">
        <v>49</v>
      </c>
      <c r="B18" s="47"/>
      <c r="C18" s="78" t="s">
        <v>145</v>
      </c>
      <c r="D18" s="97" t="str">
        <f>CONCATENATE("SolicitudGrafica_",D17,".xls")</f>
        <v>SolicitudGrafica_LE_07_04_REC10.xls</v>
      </c>
      <c r="E18" s="97"/>
      <c r="F18" s="98"/>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3" t="s">
        <v>57</v>
      </c>
      <c r="B1" s="113" t="s">
        <v>64</v>
      </c>
      <c r="C1" s="113" t="s">
        <v>65</v>
      </c>
      <c r="D1" s="113" t="s">
        <v>6</v>
      </c>
      <c r="E1" s="113" t="s">
        <v>66</v>
      </c>
      <c r="F1" s="113" t="s">
        <v>67</v>
      </c>
      <c r="G1" s="113" t="s">
        <v>68</v>
      </c>
      <c r="H1" s="114" t="s">
        <v>69</v>
      </c>
      <c r="I1" s="114"/>
      <c r="J1" s="114"/>
    </row>
    <row r="2" spans="1:11" x14ac:dyDescent="0.25">
      <c r="A2" s="113"/>
      <c r="B2" s="113"/>
      <c r="C2" s="113"/>
      <c r="D2" s="113"/>
      <c r="E2" s="113"/>
      <c r="F2" s="113"/>
      <c r="G2" s="113"/>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2015-03-14T21:31:22Z</dcterms:modified>
</cp:coreProperties>
</file>