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<sst xmlns="http://schemas.openxmlformats.org/spreadsheetml/2006/main" count="236" uniqueCount="154">
  <si>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</si>
  <si>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</si>
  <si>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</si>
  <si>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</si>
  <si>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</si>
  <si>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</si>
  <si>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</si>
  <si>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</si>
  <si>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</si>
  <si>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</si>
  <si>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</si>
  <si>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</si>
  <si>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</si>
  <si>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</si>
  <si>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</si>
  <si>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</si>
  <si>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</si>
  <si>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</si>
  <si>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</si>
  <si>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</si>
  <si>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</si>
  <si>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</si>
  <si>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</si>
  <si>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</si>
  <si>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</si>
  <si>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</si>
  <si>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</si>
  <si>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</si>
  <si>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</si>
  <si>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</si>
  <si>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</si>
  <si>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</si>
  <si>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</si>
  <si>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</si>
  <si>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</si>
  <si>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</si>
  <si>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</si>
  <si>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</si>
  <si>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</si>
  <si>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</si>
  <si>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</si>
  <si>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</si>
  <si>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</si>
  <si>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</si>
  <si>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</si>
  <si>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</si>
  <si>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</si>
  <si>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</si>
  <si>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</si>
  <si>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</si>
  <si>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</si>
  <si>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</si>
  <si>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</si>
  <si>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</si>
  <si>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</si>
  <si>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</si>
  <si>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</si>
  <si>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</si>
  <si>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</si>
  <si>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</si>
  <si>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</si>
  <si>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</si>
  <si>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</si>
  <si>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</si>
  <si>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</si>
  <si>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</si>
  <si>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</si>
  <si>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</si>
  <si>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</si>
  <si>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</si>
  <si>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</si>
  <si>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</si>
  <si>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</si>
  <si>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</si>
  <si>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</si>
  <si>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</si>
  <si>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</si>
  <si>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</si>
  <si>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</si>
  <si>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</si>
  <si>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</si>
  <si>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</si>
  <si>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</si>
  <si>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</si>
  <si>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</si>
  <si>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</si>
  <si>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</si>
  <si>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</si>
  <si>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</si>
  <si>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</si>
  <si>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</si>
  <si>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</si>
  <si>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</si>
  <si>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</si>
  <si>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</si>
  <si>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</si>
  <si>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</si>
  <si>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</si>
  <si>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</si>
  <si>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</si>
  <si>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</si>
  <si>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</si>
  <si>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</si>
  <si>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</si>
  <si>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</si>
  <si>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</si>
  <si>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</si>
  <si>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</si>
  <si>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</si>
  <si>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</si>
  <si>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</si>
  <si>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</si>
  <si>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</si>
  <si>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</si>
  <si>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</si>
  <si>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</si>
  <si>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</si>
  <si>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</si>
  <si>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</si>
  <si>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</si>
  <si>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</si>
  <si>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</si>
  <si>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</si>
  <si>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</si>
  <si>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</si>
  <si>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</si>
  <si>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</si>
  <si>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</si>
  <si>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</si>
  <si>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</si>
  <si>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</si>
  <si>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</si>
  <si>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</si>
  <si>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</si>
  <si>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</si>
  <si>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</si>
  <si>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</si>
  <si>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</si>
  <si>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</si>
  <si>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</si>
  <si>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</si>
  <si>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</si>
  <si>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</si>
  <si>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</si>
  <si>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</si>
  <si>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</si>
  <si>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</si>
  <si>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</si>
  <si>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</si>
  <si>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</si>
  <si>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</si>
  <si>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IMG03</t>
  </si>
  <si>
    <t>IMG04</t>
  </si>
  <si>
    <t>MA_10_01_REC150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</si>
</sst>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1694815</xdr:colOff>
      <xdr:row>9</xdr:row>
      <xdr:rowOff>1873885</xdr:rowOff>
    </xdr:to>
    <xdr:pic>
      <xdr:nvPicPr>
        <xdr:cNvPr id="16" name="Imagen 15"/>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1694815" cy="1873885"/>
        </a:xfrm>
        <a:prstGeom prst="rect">
          <a:avLst/>
        </a:prstGeom>
      </xdr:spPr>
    </xdr:pic>
    <xdr:clientData/>
  </xdr:twoCellAnchor>
  <xdr:twoCellAnchor editAs="oneCell">
    <xdr:from>
      <xdr:col>9</xdr:col>
      <xdr:colOff>0</xdr:colOff>
      <xdr:row>10</xdr:row>
      <xdr:rowOff>0</xdr:rowOff>
    </xdr:from>
    <xdr:to>
      <xdr:col>9</xdr:col>
      <xdr:colOff>1694815</xdr:colOff>
      <xdr:row>10</xdr:row>
      <xdr:rowOff>1831340</xdr:rowOff>
    </xdr:to>
    <xdr:pic>
      <xdr:nvPicPr>
        <xdr:cNvPr id="17" name="Imagen 16"/>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3968750"/>
          <a:ext cx="1694815" cy="1831340"/>
        </a:xfrm>
        <a:prstGeom prst="rect">
          <a:avLst/>
        </a:prstGeom>
      </xdr:spPr>
    </xdr:pic>
    <xdr:clientData/>
  </xdr:twoCellAnchor>
  <xdr:twoCellAnchor editAs="oneCell">
    <xdr:from>
      <xdr:col>9</xdr:col>
      <xdr:colOff>0</xdr:colOff>
      <xdr:row>11</xdr:row>
      <xdr:rowOff>0</xdr:rowOff>
    </xdr:from>
    <xdr:to>
      <xdr:col>9</xdr:col>
      <xdr:colOff>2113280</xdr:colOff>
      <xdr:row>12</xdr:row>
      <xdr:rowOff>11430</xdr:rowOff>
    </xdr:to>
    <xdr:pic>
      <xdr:nvPicPr>
        <xdr:cNvPr id="18" name="Imagen 17"/>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6159500"/>
          <a:ext cx="2113280" cy="2360930"/>
        </a:xfrm>
        <a:prstGeom prst="rect">
          <a:avLst/>
        </a:prstGeom>
      </xdr:spPr>
    </xdr:pic>
    <xdr:clientData/>
  </xdr:twoCellAnchor>
  <xdr:twoCellAnchor editAs="oneCell">
    <xdr:from>
      <xdr:col>9</xdr:col>
      <xdr:colOff>0</xdr:colOff>
      <xdr:row>12</xdr:row>
      <xdr:rowOff>0</xdr:rowOff>
    </xdr:from>
    <xdr:to>
      <xdr:col>9</xdr:col>
      <xdr:colOff>2059305</xdr:colOff>
      <xdr:row>12</xdr:row>
      <xdr:rowOff>2300605</xdr:rowOff>
    </xdr:to>
    <xdr:pic>
      <xdr:nvPicPr>
        <xdr:cNvPr id="19" name="Imagen 18"/>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91167" y="8509000"/>
          <a:ext cx="2059305" cy="23006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10" sqref="F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86</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153</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56" customHeight="1" x14ac:dyDescent="0.25">
      <c r="A10" s="13" t="str">
        <f>IF(OR(B10&lt;&gt;"",J10&lt;&gt;""),"IMG01","")</f>
        <v>IMG01</v>
      </c>
      <c r="B10" s="27" t="s">
        <v>148</v>
      </c>
      <c r="C10" s="27" t="str">
        <f>IF(OR(B10&lt;&gt;"",J10&lt;&gt;""),IF($G$4="Recurso",CONCATENATE($G$4," ",$G$5),$G$4),"")</f>
        <v>Recurso M10B</v>
      </c>
      <c r="D10" s="14" t="s">
        <v>146</v>
      </c>
      <c r="E10" s="14" t="s">
        <v>147</v>
      </c>
      <c r="F10" s="14" t="str">
        <f>IF(OR(B10&lt;&gt;"",J10&lt;&gt;""),CONCATENATE($C$7,"_",$A10,IF($G$4="Cuaderno de Estudio","_small",CONCATENATE(IF(I10="","","n"),IF(LEFT($G$5,1)="F",".jpg",".png")))),"")</f>
        <v>MA_10_01_REC150_IMG01.png</v>
      </c>
      <c r="G10" s="14" t="str">
        <f>IF(F10&lt;&gt;"",IF($G$4="Recurso",IF(LEFT($G$5,1)="M",VLOOKUP($G$5,'Definición técnica de imagenes'!$A$3:$G$17,5,FALSE),IF($G$5="F1",'Definición técnica de imagenes'!$E$15,'Definición técnica de imagenes'!$F$13)),'Definición técnica de imagenes'!$E$16),"")</f>
        <v>273 x 51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c r="K10" s="80"/>
    </row>
    <row r="11" spans="1:16" s="12" customFormat="1" ht="172.5" customHeight="1" x14ac:dyDescent="0.25">
      <c r="A11" s="13" t="s">
        <v>150</v>
      </c>
      <c r="B11" s="28" t="s">
        <v>148</v>
      </c>
      <c r="C11" s="27" t="str">
        <f t="shared" ref="C11:C22" si="0">IF(OR(B11&lt;&gt;"",J11&lt;&gt;""),IF($G$4="Recurso",CONCATENATE($G$4," ",$G$5),$G$4),"")</f>
        <v>Recurso M10B</v>
      </c>
      <c r="D11" s="14" t="s">
        <v>146</v>
      </c>
      <c r="E11" s="14" t="s">
        <v>147</v>
      </c>
      <c r="F11" s="14" t="str">
        <f t="shared" ref="F11:F74" si="1">IF(OR(B11&lt;&gt;"",J11&lt;&gt;""),CONCATENATE($C$7,"_",$A11,IF($G$4="Cuaderno de Estudio","_small",CONCATENATE(IF(I11="","","n"),IF(LEFT($G$5,1)="F",".jpg",".png")))),"")</f>
        <v>MA_10_01_REC150_IMG02.png</v>
      </c>
      <c r="G11" s="14" t="str">
        <f>IF(F11&lt;&gt;"",IF($G$4="Recurso",IF(LEFT($G$5,1)="M",VLOOKUP($G$5,'Definición técnica de imagenes'!$A$3:$G$17,5,FALSE),IF($G$5="F1",'Definición técnica de imagenes'!$E$15,'Definición técnica de imagenes'!$F$13)),'Definición técnica de imagenes'!$E$16),"")</f>
        <v>273 x 51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85.25" customHeight="1" x14ac:dyDescent="0.25">
      <c r="A12" s="13" t="s">
        <v>151</v>
      </c>
      <c r="B12" s="29" t="s">
        <v>148</v>
      </c>
      <c r="C12" s="27" t="str">
        <f t="shared" si="0"/>
        <v>Recurso M10B</v>
      </c>
      <c r="D12" s="14" t="s">
        <v>146</v>
      </c>
      <c r="E12" s="14" t="s">
        <v>147</v>
      </c>
      <c r="F12" s="14" t="str">
        <f t="shared" si="1"/>
        <v>MA_10_01_REC150_IMG03.png</v>
      </c>
      <c r="G12" s="14" t="str">
        <f>IF(F12&lt;&gt;"",IF($G$4="Recurso",IF(LEFT($G$5,1)="M",VLOOKUP($G$5,'Definición técnica de imagenes'!$A$3:$G$17,5,FALSE),IF($G$5="F1",'Definición técnica de imagenes'!$E$15,'Definición técnica de imagenes'!$F$13)),'Definición técnica de imagenes'!$E$16),"")</f>
        <v>273 x 51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86" customHeight="1" x14ac:dyDescent="0.25">
      <c r="A13" s="13" t="s">
        <v>152</v>
      </c>
      <c r="B13" s="28" t="s">
        <v>148</v>
      </c>
      <c r="C13" s="27" t="str">
        <f t="shared" si="0"/>
        <v>Recurso M10B</v>
      </c>
      <c r="D13" s="14" t="s">
        <v>146</v>
      </c>
      <c r="E13" s="14" t="s">
        <v>147</v>
      </c>
      <c r="F13" s="14" t="str">
        <f t="shared" si="1"/>
        <v>MA_10_01_REC150_IMG04.png</v>
      </c>
      <c r="G13" s="14" t="str">
        <f>IF(F13&lt;&gt;"",IF($G$4="Recurso",IF(LEFT($G$5,1)="M",VLOOKUP($G$5,'Definición técnica de imagenes'!$A$3:$G$17,5,FALSE),IF($G$5="F1",'Definición técnica de imagenes'!$E$15,'Definición técnica de imagenes'!$F$13)),'Definición técnica de imagenes'!$E$16),"")</f>
        <v>273 x 51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ref="A12: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2015-04-01T16:54:50Z</dcterms:modified>
</cp:coreProperties>
</file>