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<sst xmlns="http://schemas.openxmlformats.org/spreadsheetml/2006/main" count="429" uniqueCount="191">
  <si>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</si>
  <si>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</si>
  <si>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</si>
  <si>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</si>
  <si>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</si>
  <si>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</si>
  <si>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</si>
  <si>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</si>
  <si>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</si>
  <si>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</si>
  <si>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</si>
  <si>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</si>
  <si>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</si>
  <si>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</si>
  <si>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</si>
  <si>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</si>
  <si>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</si>
  <si>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</si>
  <si>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</si>
  <si>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</si>
  <si>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</si>
  <si>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</si>
  <si>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</si>
  <si>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</si>
  <si>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</si>
  <si>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</si>
  <si>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</si>
  <si>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</si>
  <si>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</si>
  <si>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</si>
  <si>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</si>
  <si>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</si>
  <si>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</si>
  <si>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</si>
  <si>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</si>
  <si>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</si>
  <si>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</si>
  <si>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</si>
  <si>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</si>
  <si>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</si>
  <si>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</si>
  <si>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</si>
  <si>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</si>
  <si>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</si>
  <si>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</si>
  <si>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</si>
  <si>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</si>
  <si>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</si>
  <si>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</si>
  <si>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</si>
  <si>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</si>
  <si>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</si>
  <si>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</si>
  <si>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</si>
  <si>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</si>
  <si>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</si>
  <si>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</si>
  <si>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</si>
  <si>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</si>
  <si>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</si>
  <si>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</si>
  <si>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</si>
  <si>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</si>
  <si>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</si>
  <si>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</si>
  <si>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</si>
  <si>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</si>
  <si>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</si>
  <si>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</si>
  <si>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</si>
  <si>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</si>
  <si>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</si>
  <si>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</si>
  <si>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</si>
  <si>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</si>
  <si>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</si>
  <si>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</si>
  <si>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</si>
  <si>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</si>
  <si>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</si>
  <si>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</si>
  <si>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</si>
  <si>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</si>
  <si>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</si>
  <si>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</si>
  <si>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</si>
  <si>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</si>
  <si>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</si>
  <si>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</si>
  <si>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</si>
  <si>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</si>
  <si>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</si>
  <si>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</si>
  <si>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</si>
  <si>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</si>
  <si>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</si>
  <si>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</si>
  <si>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</si>
  <si>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</si>
  <si>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</si>
  <si>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</si>
  <si>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</si>
  <si>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</si>
  <si>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</si>
  <si>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</si>
  <si>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</si>
  <si>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</si>
  <si>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</si>
  <si>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</si>
  <si>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</si>
  <si>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</si>
  <si>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</si>
  <si>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</si>
  <si>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</si>
  <si>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</si>
  <si>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</si>
  <si>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</si>
  <si>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</si>
  <si>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</si>
  <si>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</si>
  <si>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</si>
  <si>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</si>
  <si>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</si>
  <si>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</si>
  <si>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</si>
  <si>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</si>
  <si>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</si>
  <si>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</si>
  <si>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</si>
  <si>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</si>
  <si>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</si>
  <si>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</si>
  <si>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</si>
  <si>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</si>
  <si>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</si>
  <si>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</si>
  <si>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</si>
  <si>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</si>
  <si>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</si>
  <si>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</si>
  <si>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</si>
  <si>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</si>
  <si>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</si>
  <si>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</si>
  <si>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</si>
  <si>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</si>
  <si>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</si>
  <si>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</si>
  <si>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</si>
  <si>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</si>
  <si>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</si>
  <si>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</si>
  <si>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</si>
  <si>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</si>
  <si>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</si>
  <si>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</si>
  <si>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</si>
  <si>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</si>
  <si>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</si>
  <si>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</si>
  <si>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</si>
  <si>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</si>
  <si>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</si>
  <si>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</si>
  <si>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</si>
  <si>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</si>
  <si>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</si>
  <si>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</si>
  <si>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</si>
  <si>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</si>
  <si>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</si>
  <si>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</si>
  <si>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</si>
  <si>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</si>
  <si>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</si>
  <si>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</si>
  <si>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</si>
  <si>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</si>
  <si>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</si>
  <si>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</si>
  <si>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</si>
  <si>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</si>
  <si>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</si>
  <si>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</si>
  <si>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</si>
  <si>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</si>
  <si>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</si>
  <si>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DETERMINA EL LIMITE DE UNA SUCESIÓN</t>
  </si>
  <si>
    <t>IMAGEN EN DESCRIPCIÓN</t>
  </si>
  <si>
    <t>Ilustración</t>
  </si>
  <si>
    <t>MA_10_01_COREC30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</si>
</sst>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gif"/><Relationship Id="rId26" Type="http://schemas.openxmlformats.org/officeDocument/2006/relationships/image" Target="../media/image26.gif"/><Relationship Id="rId3" Type="http://schemas.openxmlformats.org/officeDocument/2006/relationships/image" Target="../media/image3.png"/><Relationship Id="rId21" Type="http://schemas.openxmlformats.org/officeDocument/2006/relationships/image" Target="../media/image21.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2" Type="http://schemas.openxmlformats.org/officeDocument/2006/relationships/image" Target="../media/image2.png"/><Relationship Id="rId16" Type="http://schemas.openxmlformats.org/officeDocument/2006/relationships/image" Target="../media/image16.gif"/><Relationship Id="rId20" Type="http://schemas.openxmlformats.org/officeDocument/2006/relationships/image" Target="../media/image20.gi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gif"/><Relationship Id="rId24" Type="http://schemas.openxmlformats.org/officeDocument/2006/relationships/image" Target="../media/image24.gif"/><Relationship Id="rId5" Type="http://schemas.openxmlformats.org/officeDocument/2006/relationships/image" Target="../media/image5.png"/><Relationship Id="rId15" Type="http://schemas.openxmlformats.org/officeDocument/2006/relationships/image" Target="../media/image15.gif"/><Relationship Id="rId23" Type="http://schemas.openxmlformats.org/officeDocument/2006/relationships/image" Target="../media/image23.gif"/><Relationship Id="rId28" Type="http://schemas.openxmlformats.org/officeDocument/2006/relationships/image" Target="../media/image28.gif"/><Relationship Id="rId10" Type="http://schemas.openxmlformats.org/officeDocument/2006/relationships/image" Target="../media/image10.gif"/><Relationship Id="rId19" Type="http://schemas.openxmlformats.org/officeDocument/2006/relationships/image" Target="../media/image19.gif"/><Relationship Id="rId4" Type="http://schemas.openxmlformats.org/officeDocument/2006/relationships/image" Target="../media/image4.png"/><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 Id="rId27" Type="http://schemas.openxmlformats.org/officeDocument/2006/relationships/image" Target="../media/image27.gif"/></Relationships>
</file>

<file path=xl/drawings/drawing1.xml><?xml version="1.0" encoding="utf-8"?>
<xdr:wsDr xmlns:xdr="http://schemas.openxmlformats.org/drawingml/2006/spreadsheetDrawing" xmlns:a="http://schemas.openxmlformats.org/drawingml/2006/main">
  <xdr:twoCellAnchor editAs="oneCell">
    <xdr:from>
      <xdr:col>9</xdr:col>
      <xdr:colOff>47625</xdr:colOff>
      <xdr:row>9</xdr:row>
      <xdr:rowOff>444500</xdr:rowOff>
    </xdr:from>
    <xdr:to>
      <xdr:col>10</xdr:col>
      <xdr:colOff>1521401</xdr:colOff>
      <xdr:row>9</xdr:row>
      <xdr:rowOff>1559081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47750" y="2587625"/>
          <a:ext cx="4124901" cy="1114581"/>
        </a:xfrm>
        <a:prstGeom prst="rect">
          <a:avLst/>
        </a:prstGeom>
      </xdr:spPr>
    </xdr:pic>
    <xdr:clientData/>
  </xdr:twoCellAnchor>
  <xdr:twoCellAnchor editAs="oneCell">
    <xdr:from>
      <xdr:col>9</xdr:col>
      <xdr:colOff>182562</xdr:colOff>
      <xdr:row>14</xdr:row>
      <xdr:rowOff>126999</xdr:rowOff>
    </xdr:from>
    <xdr:to>
      <xdr:col>10</xdr:col>
      <xdr:colOff>1313390</xdr:colOff>
      <xdr:row>14</xdr:row>
      <xdr:rowOff>1394001</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98562" y="9890124"/>
          <a:ext cx="3797828" cy="1267002"/>
        </a:xfrm>
        <a:prstGeom prst="rect">
          <a:avLst/>
        </a:prstGeom>
      </xdr:spPr>
    </xdr:pic>
    <xdr:clientData/>
  </xdr:twoCellAnchor>
  <xdr:twoCellAnchor editAs="oneCell">
    <xdr:from>
      <xdr:col>9</xdr:col>
      <xdr:colOff>190501</xdr:colOff>
      <xdr:row>19</xdr:row>
      <xdr:rowOff>95250</xdr:rowOff>
    </xdr:from>
    <xdr:to>
      <xdr:col>10</xdr:col>
      <xdr:colOff>1216539</xdr:colOff>
      <xdr:row>19</xdr:row>
      <xdr:rowOff>1486094</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06501" y="15287625"/>
          <a:ext cx="3693038" cy="1390844"/>
        </a:xfrm>
        <a:prstGeom prst="rect">
          <a:avLst/>
        </a:prstGeom>
      </xdr:spPr>
    </xdr:pic>
    <xdr:clientData/>
  </xdr:twoCellAnchor>
  <xdr:twoCellAnchor editAs="oneCell">
    <xdr:from>
      <xdr:col>9</xdr:col>
      <xdr:colOff>166688</xdr:colOff>
      <xdr:row>24</xdr:row>
      <xdr:rowOff>166689</xdr:rowOff>
    </xdr:from>
    <xdr:to>
      <xdr:col>10</xdr:col>
      <xdr:colOff>1602358</xdr:colOff>
      <xdr:row>24</xdr:row>
      <xdr:rowOff>1643270</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882688" y="20288252"/>
          <a:ext cx="4102670" cy="1476581"/>
        </a:xfrm>
        <a:prstGeom prst="rect">
          <a:avLst/>
        </a:prstGeom>
      </xdr:spPr>
    </xdr:pic>
    <xdr:clientData/>
  </xdr:twoCellAnchor>
  <xdr:twoCellAnchor editAs="oneCell">
    <xdr:from>
      <xdr:col>8</xdr:col>
      <xdr:colOff>1547813</xdr:colOff>
      <xdr:row>29</xdr:row>
      <xdr:rowOff>126999</xdr:rowOff>
    </xdr:from>
    <xdr:to>
      <xdr:col>15</xdr:col>
      <xdr:colOff>300768</xdr:colOff>
      <xdr:row>30</xdr:row>
      <xdr:rowOff>50955</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92188" y="26201687"/>
          <a:ext cx="5253768" cy="1114581"/>
        </a:xfrm>
        <a:prstGeom prst="rect">
          <a:avLst/>
        </a:prstGeom>
      </xdr:spPr>
    </xdr:pic>
    <xdr:clientData/>
  </xdr:twoCellAnchor>
  <xdr:twoCellAnchor editAs="oneCell">
    <xdr:from>
      <xdr:col>9</xdr:col>
      <xdr:colOff>134937</xdr:colOff>
      <xdr:row>34</xdr:row>
      <xdr:rowOff>127001</xdr:rowOff>
    </xdr:from>
    <xdr:to>
      <xdr:col>15</xdr:col>
      <xdr:colOff>589708</xdr:colOff>
      <xdr:row>34</xdr:row>
      <xdr:rowOff>1241582</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50937" y="32178626"/>
          <a:ext cx="5383959" cy="1114581"/>
        </a:xfrm>
        <a:prstGeom prst="rect">
          <a:avLst/>
        </a:prstGeom>
      </xdr:spPr>
    </xdr:pic>
    <xdr:clientData/>
  </xdr:twoCellAnchor>
  <xdr:twoCellAnchor editAs="oneCell">
    <xdr:from>
      <xdr:col>9</xdr:col>
      <xdr:colOff>0</xdr:colOff>
      <xdr:row>10</xdr:row>
      <xdr:rowOff>-1</xdr:rowOff>
    </xdr:from>
    <xdr:to>
      <xdr:col>10</xdr:col>
      <xdr:colOff>1254916</xdr:colOff>
      <xdr:row>10</xdr:row>
      <xdr:rowOff>642936</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16000" y="3952874"/>
          <a:ext cx="3921916" cy="642937"/>
        </a:xfrm>
        <a:prstGeom prst="rect">
          <a:avLst/>
        </a:prstGeom>
      </xdr:spPr>
    </xdr:pic>
    <xdr:clientData/>
  </xdr:twoCellAnchor>
  <xdr:twoCellAnchor editAs="oneCell">
    <xdr:from>
      <xdr:col>9</xdr:col>
      <xdr:colOff>0</xdr:colOff>
      <xdr:row>11</xdr:row>
      <xdr:rowOff>0</xdr:rowOff>
    </xdr:from>
    <xdr:to>
      <xdr:col>10</xdr:col>
      <xdr:colOff>1509340</xdr:colOff>
      <xdr:row>11</xdr:row>
      <xdr:rowOff>714374</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16000" y="4786313"/>
          <a:ext cx="4176340" cy="714374"/>
        </a:xfrm>
        <a:prstGeom prst="rect">
          <a:avLst/>
        </a:prstGeom>
      </xdr:spPr>
    </xdr:pic>
    <xdr:clientData/>
  </xdr:twoCellAnchor>
  <xdr:twoCellAnchor editAs="oneCell">
    <xdr:from>
      <xdr:col>9</xdr:col>
      <xdr:colOff>0</xdr:colOff>
      <xdr:row>12</xdr:row>
      <xdr:rowOff>0</xdr:rowOff>
    </xdr:from>
    <xdr:to>
      <xdr:col>10</xdr:col>
      <xdr:colOff>2110740</xdr:colOff>
      <xdr:row>12</xdr:row>
      <xdr:rowOff>904875</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16000" y="6096000"/>
          <a:ext cx="4777740" cy="904875"/>
        </a:xfrm>
        <a:prstGeom prst="rect">
          <a:avLst/>
        </a:prstGeom>
      </xdr:spPr>
    </xdr:pic>
    <xdr:clientData/>
  </xdr:twoCellAnchor>
  <xdr:twoCellAnchor editAs="oneCell">
    <xdr:from>
      <xdr:col>9</xdr:col>
      <xdr:colOff>357187</xdr:colOff>
      <xdr:row>13</xdr:row>
      <xdr:rowOff>142875</xdr:rowOff>
    </xdr:from>
    <xdr:to>
      <xdr:col>10</xdr:col>
      <xdr:colOff>1285874</xdr:colOff>
      <xdr:row>13</xdr:row>
      <xdr:rowOff>737203</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073187" y="7405688"/>
          <a:ext cx="3595687" cy="594328"/>
        </a:xfrm>
        <a:prstGeom prst="rect">
          <a:avLst/>
        </a:prstGeom>
      </xdr:spPr>
    </xdr:pic>
    <xdr:clientData/>
  </xdr:twoCellAnchor>
  <xdr:twoCellAnchor editAs="oneCell">
    <xdr:from>
      <xdr:col>9</xdr:col>
      <xdr:colOff>0</xdr:colOff>
      <xdr:row>15</xdr:row>
      <xdr:rowOff>-1</xdr:rowOff>
    </xdr:from>
    <xdr:to>
      <xdr:col>10</xdr:col>
      <xdr:colOff>214306</xdr:colOff>
      <xdr:row>15</xdr:row>
      <xdr:rowOff>476248</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716000" y="10025062"/>
          <a:ext cx="2881306" cy="476249"/>
        </a:xfrm>
        <a:prstGeom prst="rect">
          <a:avLst/>
        </a:prstGeom>
      </xdr:spPr>
    </xdr:pic>
    <xdr:clientData/>
  </xdr:twoCellAnchor>
  <xdr:twoCellAnchor editAs="oneCell">
    <xdr:from>
      <xdr:col>9</xdr:col>
      <xdr:colOff>0</xdr:colOff>
      <xdr:row>16</xdr:row>
      <xdr:rowOff>-1</xdr:rowOff>
    </xdr:from>
    <xdr:to>
      <xdr:col>10</xdr:col>
      <xdr:colOff>502444</xdr:colOff>
      <xdr:row>16</xdr:row>
      <xdr:rowOff>523874</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716000" y="11001374"/>
          <a:ext cx="3169444" cy="523875"/>
        </a:xfrm>
        <a:prstGeom prst="rect">
          <a:avLst/>
        </a:prstGeom>
      </xdr:spPr>
    </xdr:pic>
    <xdr:clientData/>
  </xdr:twoCellAnchor>
  <xdr:twoCellAnchor editAs="oneCell">
    <xdr:from>
      <xdr:col>9</xdr:col>
      <xdr:colOff>0</xdr:colOff>
      <xdr:row>17</xdr:row>
      <xdr:rowOff>0</xdr:rowOff>
    </xdr:from>
    <xdr:to>
      <xdr:col>10</xdr:col>
      <xdr:colOff>1981200</xdr:colOff>
      <xdr:row>17</xdr:row>
      <xdr:rowOff>762000</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716000" y="12096750"/>
          <a:ext cx="4648200" cy="762000"/>
        </a:xfrm>
        <a:prstGeom prst="rect">
          <a:avLst/>
        </a:prstGeom>
      </xdr:spPr>
    </xdr:pic>
    <xdr:clientData/>
  </xdr:twoCellAnchor>
  <xdr:twoCellAnchor editAs="oneCell">
    <xdr:from>
      <xdr:col>9</xdr:col>
      <xdr:colOff>0</xdr:colOff>
      <xdr:row>18</xdr:row>
      <xdr:rowOff>0</xdr:rowOff>
    </xdr:from>
    <xdr:to>
      <xdr:col>10</xdr:col>
      <xdr:colOff>619125</xdr:colOff>
      <xdr:row>18</xdr:row>
      <xdr:rowOff>617693</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716000" y="13144500"/>
          <a:ext cx="3286125" cy="617693"/>
        </a:xfrm>
        <a:prstGeom prst="rect">
          <a:avLst/>
        </a:prstGeom>
      </xdr:spPr>
    </xdr:pic>
    <xdr:clientData/>
  </xdr:twoCellAnchor>
  <xdr:twoCellAnchor editAs="oneCell">
    <xdr:from>
      <xdr:col>9</xdr:col>
      <xdr:colOff>0</xdr:colOff>
      <xdr:row>20</xdr:row>
      <xdr:rowOff>0</xdr:rowOff>
    </xdr:from>
    <xdr:to>
      <xdr:col>10</xdr:col>
      <xdr:colOff>53335</xdr:colOff>
      <xdr:row>20</xdr:row>
      <xdr:rowOff>571499</xdr:rowOff>
    </xdr:to>
    <xdr:pic>
      <xdr:nvPicPr>
        <xdr:cNvPr id="16" name="Imagen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716000" y="15644813"/>
          <a:ext cx="2720335" cy="571499"/>
        </a:xfrm>
        <a:prstGeom prst="rect">
          <a:avLst/>
        </a:prstGeom>
      </xdr:spPr>
    </xdr:pic>
    <xdr:clientData/>
  </xdr:twoCellAnchor>
  <xdr:twoCellAnchor editAs="oneCell">
    <xdr:from>
      <xdr:col>9</xdr:col>
      <xdr:colOff>0</xdr:colOff>
      <xdr:row>21</xdr:row>
      <xdr:rowOff>0</xdr:rowOff>
    </xdr:from>
    <xdr:to>
      <xdr:col>10</xdr:col>
      <xdr:colOff>404812</xdr:colOff>
      <xdr:row>21</xdr:row>
      <xdr:rowOff>537030</xdr:rowOff>
    </xdr:to>
    <xdr:pic>
      <xdr:nvPicPr>
        <xdr:cNvPr id="17" name="Imagen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716000" y="16502063"/>
          <a:ext cx="3071812" cy="537030"/>
        </a:xfrm>
        <a:prstGeom prst="rect">
          <a:avLst/>
        </a:prstGeom>
      </xdr:spPr>
    </xdr:pic>
    <xdr:clientData/>
  </xdr:twoCellAnchor>
  <xdr:twoCellAnchor editAs="oneCell">
    <xdr:from>
      <xdr:col>9</xdr:col>
      <xdr:colOff>0</xdr:colOff>
      <xdr:row>22</xdr:row>
      <xdr:rowOff>0</xdr:rowOff>
    </xdr:from>
    <xdr:to>
      <xdr:col>10</xdr:col>
      <xdr:colOff>285750</xdr:colOff>
      <xdr:row>22</xdr:row>
      <xdr:rowOff>555028</xdr:rowOff>
    </xdr:to>
    <xdr:pic>
      <xdr:nvPicPr>
        <xdr:cNvPr id="18" name="Imagen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716000" y="17406938"/>
          <a:ext cx="2952750" cy="555028"/>
        </a:xfrm>
        <a:prstGeom prst="rect">
          <a:avLst/>
        </a:prstGeom>
      </xdr:spPr>
    </xdr:pic>
    <xdr:clientData/>
  </xdr:twoCellAnchor>
  <xdr:twoCellAnchor editAs="oneCell">
    <xdr:from>
      <xdr:col>9</xdr:col>
      <xdr:colOff>428625</xdr:colOff>
      <xdr:row>23</xdr:row>
      <xdr:rowOff>166687</xdr:rowOff>
    </xdr:from>
    <xdr:to>
      <xdr:col>10</xdr:col>
      <xdr:colOff>142875</xdr:colOff>
      <xdr:row>23</xdr:row>
      <xdr:rowOff>614290</xdr:rowOff>
    </xdr:to>
    <xdr:pic>
      <xdr:nvPicPr>
        <xdr:cNvPr id="19" name="Imagen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144625" y="18264187"/>
          <a:ext cx="2381250" cy="447603"/>
        </a:xfrm>
        <a:prstGeom prst="rect">
          <a:avLst/>
        </a:prstGeom>
      </xdr:spPr>
    </xdr:pic>
    <xdr:clientData/>
  </xdr:twoCellAnchor>
  <xdr:twoCellAnchor editAs="oneCell">
    <xdr:from>
      <xdr:col>9</xdr:col>
      <xdr:colOff>0</xdr:colOff>
      <xdr:row>25</xdr:row>
      <xdr:rowOff>0</xdr:rowOff>
    </xdr:from>
    <xdr:to>
      <xdr:col>10</xdr:col>
      <xdr:colOff>1186815</xdr:colOff>
      <xdr:row>25</xdr:row>
      <xdr:rowOff>809625</xdr:rowOff>
    </xdr:to>
    <xdr:pic>
      <xdr:nvPicPr>
        <xdr:cNvPr id="20" name="Imagen 1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716000" y="20669250"/>
          <a:ext cx="3853815" cy="809625"/>
        </a:xfrm>
        <a:prstGeom prst="rect">
          <a:avLst/>
        </a:prstGeom>
      </xdr:spPr>
    </xdr:pic>
    <xdr:clientData/>
  </xdr:twoCellAnchor>
  <xdr:twoCellAnchor editAs="oneCell">
    <xdr:from>
      <xdr:col>9</xdr:col>
      <xdr:colOff>0</xdr:colOff>
      <xdr:row>26</xdr:row>
      <xdr:rowOff>0</xdr:rowOff>
    </xdr:from>
    <xdr:to>
      <xdr:col>10</xdr:col>
      <xdr:colOff>753425</xdr:colOff>
      <xdr:row>26</xdr:row>
      <xdr:rowOff>642937</xdr:rowOff>
    </xdr:to>
    <xdr:pic>
      <xdr:nvPicPr>
        <xdr:cNvPr id="21" name="Imagen 20"/>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716000" y="21883688"/>
          <a:ext cx="3420425" cy="642937"/>
        </a:xfrm>
        <a:prstGeom prst="rect">
          <a:avLst/>
        </a:prstGeom>
      </xdr:spPr>
    </xdr:pic>
    <xdr:clientData/>
  </xdr:twoCellAnchor>
  <xdr:twoCellAnchor editAs="oneCell">
    <xdr:from>
      <xdr:col>9</xdr:col>
      <xdr:colOff>0</xdr:colOff>
      <xdr:row>27</xdr:row>
      <xdr:rowOff>-1</xdr:rowOff>
    </xdr:from>
    <xdr:to>
      <xdr:col>10</xdr:col>
      <xdr:colOff>1571625</xdr:colOff>
      <xdr:row>27</xdr:row>
      <xdr:rowOff>694856</xdr:rowOff>
    </xdr:to>
    <xdr:pic>
      <xdr:nvPicPr>
        <xdr:cNvPr id="22" name="Imagen 21"/>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716000" y="22812374"/>
          <a:ext cx="4238625" cy="694857"/>
        </a:xfrm>
        <a:prstGeom prst="rect">
          <a:avLst/>
        </a:prstGeom>
      </xdr:spPr>
    </xdr:pic>
    <xdr:clientData/>
  </xdr:twoCellAnchor>
  <xdr:twoCellAnchor editAs="oneCell">
    <xdr:from>
      <xdr:col>9</xdr:col>
      <xdr:colOff>0</xdr:colOff>
      <xdr:row>28</xdr:row>
      <xdr:rowOff>0</xdr:rowOff>
    </xdr:from>
    <xdr:to>
      <xdr:col>10</xdr:col>
      <xdr:colOff>2020250</xdr:colOff>
      <xdr:row>28</xdr:row>
      <xdr:rowOff>881062</xdr:rowOff>
    </xdr:to>
    <xdr:pic>
      <xdr:nvPicPr>
        <xdr:cNvPr id="23" name="Imagen 22"/>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716000" y="24050625"/>
          <a:ext cx="4687250" cy="881062"/>
        </a:xfrm>
        <a:prstGeom prst="rect">
          <a:avLst/>
        </a:prstGeom>
      </xdr:spPr>
    </xdr:pic>
    <xdr:clientData/>
  </xdr:twoCellAnchor>
  <xdr:twoCellAnchor editAs="oneCell">
    <xdr:from>
      <xdr:col>9</xdr:col>
      <xdr:colOff>0</xdr:colOff>
      <xdr:row>30</xdr:row>
      <xdr:rowOff>-1</xdr:rowOff>
    </xdr:from>
    <xdr:to>
      <xdr:col>10</xdr:col>
      <xdr:colOff>2190750</xdr:colOff>
      <xdr:row>30</xdr:row>
      <xdr:rowOff>809624</xdr:rowOff>
    </xdr:to>
    <xdr:pic>
      <xdr:nvPicPr>
        <xdr:cNvPr id="24" name="Imagen 23"/>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716000" y="26622374"/>
          <a:ext cx="4857750" cy="809625"/>
        </a:xfrm>
        <a:prstGeom prst="rect">
          <a:avLst/>
        </a:prstGeom>
      </xdr:spPr>
    </xdr:pic>
    <xdr:clientData/>
  </xdr:twoCellAnchor>
  <xdr:twoCellAnchor editAs="oneCell">
    <xdr:from>
      <xdr:col>9</xdr:col>
      <xdr:colOff>0</xdr:colOff>
      <xdr:row>31</xdr:row>
      <xdr:rowOff>0</xdr:rowOff>
    </xdr:from>
    <xdr:to>
      <xdr:col>10</xdr:col>
      <xdr:colOff>2087163</xdr:colOff>
      <xdr:row>31</xdr:row>
      <xdr:rowOff>785812</xdr:rowOff>
    </xdr:to>
    <xdr:pic>
      <xdr:nvPicPr>
        <xdr:cNvPr id="25" name="Imagen 24"/>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716000" y="27884438"/>
          <a:ext cx="4754163" cy="785812"/>
        </a:xfrm>
        <a:prstGeom prst="rect">
          <a:avLst/>
        </a:prstGeom>
      </xdr:spPr>
    </xdr:pic>
    <xdr:clientData/>
  </xdr:twoCellAnchor>
  <xdr:twoCellAnchor editAs="oneCell">
    <xdr:from>
      <xdr:col>9</xdr:col>
      <xdr:colOff>-1</xdr:colOff>
      <xdr:row>32</xdr:row>
      <xdr:rowOff>0</xdr:rowOff>
    </xdr:from>
    <xdr:to>
      <xdr:col>10</xdr:col>
      <xdr:colOff>1482086</xdr:colOff>
      <xdr:row>32</xdr:row>
      <xdr:rowOff>785812</xdr:rowOff>
    </xdr:to>
    <xdr:pic>
      <xdr:nvPicPr>
        <xdr:cNvPr id="26" name="Imagen 25"/>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715999" y="28884563"/>
          <a:ext cx="4149087" cy="785812"/>
        </a:xfrm>
        <a:prstGeom prst="rect">
          <a:avLst/>
        </a:prstGeom>
      </xdr:spPr>
    </xdr:pic>
    <xdr:clientData/>
  </xdr:twoCellAnchor>
  <xdr:twoCellAnchor editAs="oneCell">
    <xdr:from>
      <xdr:col>9</xdr:col>
      <xdr:colOff>-1</xdr:colOff>
      <xdr:row>33</xdr:row>
      <xdr:rowOff>0</xdr:rowOff>
    </xdr:from>
    <xdr:to>
      <xdr:col>10</xdr:col>
      <xdr:colOff>979166</xdr:colOff>
      <xdr:row>33</xdr:row>
      <xdr:rowOff>690562</xdr:rowOff>
    </xdr:to>
    <xdr:pic>
      <xdr:nvPicPr>
        <xdr:cNvPr id="27" name="Imagen 26"/>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715999" y="29837063"/>
          <a:ext cx="3646167" cy="690562"/>
        </a:xfrm>
        <a:prstGeom prst="rect">
          <a:avLst/>
        </a:prstGeom>
      </xdr:spPr>
    </xdr:pic>
    <xdr:clientData/>
  </xdr:twoCellAnchor>
  <xdr:twoCellAnchor editAs="oneCell">
    <xdr:from>
      <xdr:col>9</xdr:col>
      <xdr:colOff>-1</xdr:colOff>
      <xdr:row>35</xdr:row>
      <xdr:rowOff>0</xdr:rowOff>
    </xdr:from>
    <xdr:to>
      <xdr:col>10</xdr:col>
      <xdr:colOff>1266822</xdr:colOff>
      <xdr:row>35</xdr:row>
      <xdr:rowOff>833437</xdr:rowOff>
    </xdr:to>
    <xdr:pic>
      <xdr:nvPicPr>
        <xdr:cNvPr id="28" name="Imagen 27"/>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715999" y="32242125"/>
          <a:ext cx="3933823" cy="833437"/>
        </a:xfrm>
        <a:prstGeom prst="rect">
          <a:avLst/>
        </a:prstGeom>
      </xdr:spPr>
    </xdr:pic>
    <xdr:clientData/>
  </xdr:twoCellAnchor>
  <xdr:twoCellAnchor editAs="oneCell">
    <xdr:from>
      <xdr:col>9</xdr:col>
      <xdr:colOff>0</xdr:colOff>
      <xdr:row>36</xdr:row>
      <xdr:rowOff>0</xdr:rowOff>
    </xdr:from>
    <xdr:to>
      <xdr:col>15</xdr:col>
      <xdr:colOff>85722</xdr:colOff>
      <xdr:row>36</xdr:row>
      <xdr:rowOff>1071562</xdr:rowOff>
    </xdr:to>
    <xdr:pic>
      <xdr:nvPicPr>
        <xdr:cNvPr id="29" name="Imagen 28"/>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716000" y="33242250"/>
          <a:ext cx="5014910" cy="1071562"/>
        </a:xfrm>
        <a:prstGeom prst="rect">
          <a:avLst/>
        </a:prstGeom>
      </xdr:spPr>
    </xdr:pic>
    <xdr:clientData/>
  </xdr:twoCellAnchor>
  <xdr:twoCellAnchor editAs="oneCell">
    <xdr:from>
      <xdr:col>9</xdr:col>
      <xdr:colOff>0</xdr:colOff>
      <xdr:row>37</xdr:row>
      <xdr:rowOff>0</xdr:rowOff>
    </xdr:from>
    <xdr:to>
      <xdr:col>10</xdr:col>
      <xdr:colOff>1379220</xdr:colOff>
      <xdr:row>37</xdr:row>
      <xdr:rowOff>857250</xdr:rowOff>
    </xdr:to>
    <xdr:pic>
      <xdr:nvPicPr>
        <xdr:cNvPr id="30" name="Imagen 29"/>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716000" y="34385250"/>
          <a:ext cx="4046220" cy="857250"/>
        </a:xfrm>
        <a:prstGeom prst="rect">
          <a:avLst/>
        </a:prstGeom>
      </xdr:spPr>
    </xdr:pic>
    <xdr:clientData/>
  </xdr:twoCellAnchor>
  <xdr:twoCellAnchor editAs="oneCell">
    <xdr:from>
      <xdr:col>9</xdr:col>
      <xdr:colOff>0</xdr:colOff>
      <xdr:row>38</xdr:row>
      <xdr:rowOff>0</xdr:rowOff>
    </xdr:from>
    <xdr:to>
      <xdr:col>15</xdr:col>
      <xdr:colOff>240982</xdr:colOff>
      <xdr:row>38</xdr:row>
      <xdr:rowOff>1095375</xdr:rowOff>
    </xdr:to>
    <xdr:pic>
      <xdr:nvPicPr>
        <xdr:cNvPr id="31" name="Imagen 30"/>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716000" y="35766375"/>
          <a:ext cx="5170170" cy="1095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0" activePane="bottomLeft" state="frozen"/>
      <selection pane="bottomLeft" activeCell="J39" sqref="J3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44" customHeight="1" x14ac:dyDescent="0.25">
      <c r="A10" s="12" t="str">
        <f>IF(OR(B10&lt;&gt;"",J10&lt;&gt;""),"IMG01","")</f>
        <v>IMG01</v>
      </c>
      <c r="B10" s="62" t="s">
        <v>188</v>
      </c>
      <c r="C10" s="20" t="str">
        <f t="shared" ref="C10:C41" si="0">IF(OR(B10&lt;&gt;"",J10&lt;&gt;""),IF($G$4="Recurso",CONCATENATE($G$4," ",$G$5),$G$4),"")</f>
        <v>Recurso M7A</v>
      </c>
      <c r="D10" s="63" t="s">
        <v>189</v>
      </c>
      <c r="E10" s="63" t="s">
        <v>155</v>
      </c>
      <c r="F10" s="13" t="str">
        <f t="shared" ref="F10" ca="1" si="1">IF(OR(B10&lt;&gt;"",J10&lt;&gt;""),CONCATENATE($C$7,"_",$A10,IF($G$4="Cuaderno de Estudio","_small",CONCATENATE(IF(I10="","","n"),IF(LEFT($G$5,1)="F",".jpg",".png")))),"")</f>
        <v>MA_10_01_COREC30_IMG01n.png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MA_10_01_COREC30_IMG01a.png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65.25" customHeight="1" x14ac:dyDescent="0.25">
      <c r="A11" s="12" t="str">
        <f t="shared" ref="A11:A18" si="3">IF(OR(B11&lt;&gt;"",J11&lt;&gt;""),CONCATENATE(LEFT(A10,3),IF(MID(A10,4,2)+1&lt;10,CONCATENATE("0",MID(A10,4,2)+1))),"")</f>
        <v>IMG02</v>
      </c>
      <c r="B11" s="62" t="s">
        <v>188</v>
      </c>
      <c r="C11" s="20" t="str">
        <f t="shared" si="0"/>
        <v>Recurso M7A</v>
      </c>
      <c r="D11" s="63" t="s">
        <v>189</v>
      </c>
      <c r="E11" s="63" t="s">
        <v>67</v>
      </c>
      <c r="F11" s="13" t="str">
        <f t="shared" ref="F11:F74" ca="1" si="4">IF(OR(B11&lt;&gt;"",J11&lt;&gt;""),CONCATENATE($C$7,"_",$A11,IF($G$4="Cuaderno de Estudio","_small",CONCATENATE(IF(I11="","","n"),IF(LEFT($G$5,1)="F",".jpg",".png")))),"")</f>
        <v>MA_10_01_COREC30_IMG02.png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02.75" customHeight="1" x14ac:dyDescent="0.25">
      <c r="A12" s="12" t="str">
        <f t="shared" si="3"/>
        <v>IMG03</v>
      </c>
      <c r="B12" s="62" t="s">
        <v>188</v>
      </c>
      <c r="C12" s="20" t="str">
        <f t="shared" si="0"/>
        <v>Recurso M7A</v>
      </c>
      <c r="D12" s="63" t="s">
        <v>189</v>
      </c>
      <c r="E12" s="63" t="s">
        <v>155</v>
      </c>
      <c r="F12" s="13" t="str">
        <f t="shared" ca="1" si="4"/>
        <v>MA_10_01_COREC30_IMG03n.png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MA_10_01_COREC30_IMG03a.png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91.5" customHeight="1" x14ac:dyDescent="0.25">
      <c r="A13" s="12" t="str">
        <f t="shared" si="3"/>
        <v>IMG04</v>
      </c>
      <c r="B13" s="62" t="s">
        <v>188</v>
      </c>
      <c r="C13" s="20" t="str">
        <f t="shared" si="0"/>
        <v>Recurso M7A</v>
      </c>
      <c r="D13" s="63" t="s">
        <v>189</v>
      </c>
      <c r="E13" s="63" t="s">
        <v>155</v>
      </c>
      <c r="F13" s="13" t="str">
        <f t="shared" ca="1" si="4"/>
        <v>MA_10_01_COREC30_IMG04n.png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MA_10_01_COREC30_IMG04a.png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01.25" customHeight="1" x14ac:dyDescent="0.25">
      <c r="A14" s="12" t="str">
        <f t="shared" si="3"/>
        <v>IMG05</v>
      </c>
      <c r="B14" s="62" t="s">
        <v>188</v>
      </c>
      <c r="C14" s="20" t="str">
        <f t="shared" si="0"/>
        <v>Recurso M7A</v>
      </c>
      <c r="D14" s="63" t="s">
        <v>189</v>
      </c>
      <c r="E14" s="63" t="s">
        <v>155</v>
      </c>
      <c r="F14" s="13" t="str">
        <f t="shared" ca="1" si="4"/>
        <v>MA_10_01_COREC30_IMG05n.png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MA_10_01_COREC30_IMG05a.png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17" customHeight="1" x14ac:dyDescent="0.25">
      <c r="A15" s="12" t="str">
        <f t="shared" si="3"/>
        <v>IMG06</v>
      </c>
      <c r="B15" s="62" t="s">
        <v>188</v>
      </c>
      <c r="C15" s="20" t="str">
        <f t="shared" si="0"/>
        <v>Recurso M7A</v>
      </c>
      <c r="D15" s="63" t="s">
        <v>189</v>
      </c>
      <c r="E15" s="63" t="s">
        <v>155</v>
      </c>
      <c r="F15" s="13" t="str">
        <f t="shared" ca="1" si="4"/>
        <v>MA_10_01_COREC30_IMG06n.png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MA_10_01_COREC30_IMG06a.png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76.5" customHeight="1" x14ac:dyDescent="0.3">
      <c r="A16" s="12" t="str">
        <f t="shared" si="3"/>
        <v>IMG07</v>
      </c>
      <c r="B16" s="62" t="s">
        <v>188</v>
      </c>
      <c r="C16" s="20" t="str">
        <f t="shared" si="0"/>
        <v>Recurso M7A</v>
      </c>
      <c r="D16" s="63"/>
      <c r="E16" s="63" t="s">
        <v>155</v>
      </c>
      <c r="F16" s="13" t="str">
        <f t="shared" ca="1" si="4"/>
        <v>MA_10_01_COREC30_IMG07n.png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MA_10_01_COREC30_IMG07a.png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87" customHeight="1" x14ac:dyDescent="0.25">
      <c r="A17" s="12" t="str">
        <f t="shared" si="3"/>
        <v>IMG08</v>
      </c>
      <c r="B17" s="62" t="s">
        <v>188</v>
      </c>
      <c r="C17" s="20" t="str">
        <f t="shared" si="0"/>
        <v>Recurso M7A</v>
      </c>
      <c r="D17" s="63"/>
      <c r="E17" s="63" t="s">
        <v>67</v>
      </c>
      <c r="F17" s="13" t="str">
        <f t="shared" ca="1" si="4"/>
        <v>MA_10_01_COREC30_IMG08.png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83.25" customHeight="1" x14ac:dyDescent="0.25">
      <c r="A18" s="12" t="str">
        <f t="shared" si="3"/>
        <v>IMG09</v>
      </c>
      <c r="B18" s="62" t="s">
        <v>188</v>
      </c>
      <c r="C18" s="20" t="str">
        <f t="shared" si="0"/>
        <v>Recurso M7A</v>
      </c>
      <c r="D18" s="63"/>
      <c r="E18" s="63" t="s">
        <v>155</v>
      </c>
      <c r="F18" s="13" t="str">
        <f t="shared" ca="1" si="4"/>
        <v>MA_10_01_COREC30_IMG09n.png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MA_10_01_COREC30_IMG09a.png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65.25" customHeight="1" x14ac:dyDescent="0.3">
      <c r="A19" s="12" t="str">
        <f t="shared" ref="A19:A50" si="6">IF(OR(B19&lt;&gt;"",J19&lt;&gt;""),CONCATENATE(LEFT(A18,3),IF(MID(A18,4,2)+1&lt;10,CONCATENATE("0",MID(A18,4,2)+1),MID(A18,4,2)+1)),"")</f>
        <v>IMG10</v>
      </c>
      <c r="B19" s="62" t="s">
        <v>188</v>
      </c>
      <c r="C19" s="20" t="str">
        <f t="shared" si="0"/>
        <v>Recurso M7A</v>
      </c>
      <c r="D19" s="63"/>
      <c r="E19" s="63" t="s">
        <v>155</v>
      </c>
      <c r="F19" s="13" t="str">
        <f t="shared" ca="1" si="4"/>
        <v>MA_10_01_COREC30_IMG10n.png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MA_10_01_COREC30_IMG10a.png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132" customHeight="1" x14ac:dyDescent="0.25">
      <c r="A20" s="12" t="str">
        <f t="shared" si="6"/>
        <v>IMG11</v>
      </c>
      <c r="B20" s="62" t="s">
        <v>188</v>
      </c>
      <c r="C20" s="20" t="str">
        <f t="shared" si="0"/>
        <v>Recurso M7A</v>
      </c>
      <c r="D20" s="63"/>
      <c r="E20" s="63" t="s">
        <v>155</v>
      </c>
      <c r="F20" s="13" t="str">
        <f t="shared" ca="1" si="4"/>
        <v>MA_10_01_COREC30_IMG11n.png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MA_10_01_COREC30_IMG11a.png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68.25" customHeight="1" x14ac:dyDescent="0.25">
      <c r="A21" s="12" t="str">
        <f t="shared" si="6"/>
        <v>IMG12</v>
      </c>
      <c r="B21" s="62" t="s">
        <v>188</v>
      </c>
      <c r="C21" s="20" t="str">
        <f t="shared" si="0"/>
        <v>Recurso M7A</v>
      </c>
      <c r="D21" s="63"/>
      <c r="E21" s="63" t="s">
        <v>155</v>
      </c>
      <c r="F21" s="13" t="str">
        <f t="shared" ca="1" si="4"/>
        <v>MA_10_01_COREC30_IMG12n.png</v>
      </c>
      <c r="G21" s="13" t="str">
        <f ca="1">IF($F21&lt;&gt;"",IF($G$4="Recurso",VLOOKUP($E21,OFFSET('Definición técnica de imagenes'!$A$1,MATCH($G$5,'Definición técnica de imagenes'!$A$1:$A$104,0)-1,1,COUNTIF('Definición técnica de imagenes'!$A$3:$A$102,$G$5),5),5,FALSE),'Definición técnica de imagenes'!$F$16),"")</f>
        <v>286 x 286 px</v>
      </c>
      <c r="H21" s="13" t="str">
        <f t="shared" ca="1" si="5"/>
        <v>MA_10_01_COREC30_IMG12a.png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500 x 500 px</v>
      </c>
      <c r="J21" s="66"/>
      <c r="K21" s="66"/>
      <c r="O21" s="2" t="str">
        <f>'Definición técnica de imagenes'!A33</f>
        <v>F11</v>
      </c>
    </row>
    <row r="22" spans="1:15" s="11" customFormat="1" ht="72" customHeight="1" x14ac:dyDescent="0.25">
      <c r="A22" s="12" t="str">
        <f t="shared" si="6"/>
        <v>IMG13</v>
      </c>
      <c r="B22" s="62" t="s">
        <v>188</v>
      </c>
      <c r="C22" s="20" t="str">
        <f t="shared" si="0"/>
        <v>Recurso M7A</v>
      </c>
      <c r="D22" s="63"/>
      <c r="E22" s="63" t="s">
        <v>155</v>
      </c>
      <c r="F22" s="13" t="str">
        <f t="shared" ca="1" si="4"/>
        <v>MA_10_01_COREC30_IMG13n.png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MA_10_01_COREC30_IMG13a.png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9"/>
      <c r="O22" s="2" t="str">
        <f>'Definición técnica de imagenes'!A34</f>
        <v>F12</v>
      </c>
    </row>
    <row r="23" spans="1:15" s="11" customFormat="1" ht="54.75" customHeight="1" x14ac:dyDescent="0.25">
      <c r="A23" s="12" t="str">
        <f t="shared" si="6"/>
        <v>IMG14</v>
      </c>
      <c r="B23" s="62" t="s">
        <v>188</v>
      </c>
      <c r="C23" s="20" t="str">
        <f t="shared" si="0"/>
        <v>Recurso M7A</v>
      </c>
      <c r="D23" s="63"/>
      <c r="E23" s="63" t="s">
        <v>67</v>
      </c>
      <c r="F23" s="13" t="str">
        <f t="shared" ca="1" si="4"/>
        <v>MA_10_01_COREC30_IMG14.png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64.5" customHeight="1" x14ac:dyDescent="0.25">
      <c r="A24" s="12" t="str">
        <f t="shared" si="6"/>
        <v>IMG15</v>
      </c>
      <c r="B24" s="62" t="s">
        <v>188</v>
      </c>
      <c r="C24" s="20" t="str">
        <f t="shared" si="0"/>
        <v>Recurso M7A</v>
      </c>
      <c r="D24" s="63"/>
      <c r="E24" s="63" t="s">
        <v>155</v>
      </c>
      <c r="F24" s="13" t="str">
        <f t="shared" ca="1" si="4"/>
        <v>MA_10_01_COREC30_IMG15n.png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MA_10_01_COREC30_IMG15a.png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139.5" customHeight="1" x14ac:dyDescent="0.25">
      <c r="A25" s="12" t="str">
        <f t="shared" si="6"/>
        <v>IMG16</v>
      </c>
      <c r="B25" s="62" t="s">
        <v>188</v>
      </c>
      <c r="C25" s="20" t="str">
        <f t="shared" si="0"/>
        <v>Recurso M7A</v>
      </c>
      <c r="D25" s="63"/>
      <c r="E25" s="63" t="s">
        <v>155</v>
      </c>
      <c r="F25" s="13" t="str">
        <f t="shared" ca="1" si="4"/>
        <v>MA_10_01_COREC30_IMG16n.png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MA_10_01_COREC30_IMG16a.png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96" customHeight="1" x14ac:dyDescent="0.25">
      <c r="A26" s="12" t="str">
        <f t="shared" si="6"/>
        <v>IMG17</v>
      </c>
      <c r="B26" s="62" t="s">
        <v>188</v>
      </c>
      <c r="C26" s="20" t="str">
        <f t="shared" si="0"/>
        <v>Recurso M7A</v>
      </c>
      <c r="D26" s="63"/>
      <c r="E26" s="63" t="s">
        <v>155</v>
      </c>
      <c r="F26" s="13" t="str">
        <f t="shared" ca="1" si="4"/>
        <v>MA_10_01_COREC30_IMG17n.png</v>
      </c>
      <c r="G26" s="13" t="str">
        <f ca="1">IF($F26&lt;&gt;"",IF($G$4="Recurso",VLOOKUP($E26,OFFSET('Definición técnica de imagenes'!$A$1,MATCH($G$5,'Definición técnica de imagenes'!$A$1:$A$104,0)-1,1,COUNTIF('Definición técnica de imagenes'!$A$3:$A$102,$G$5),5),5,FALSE),'Definición técnica de imagenes'!$F$16),"")</f>
        <v>286 x 286 px</v>
      </c>
      <c r="H26" s="13" t="str">
        <f t="shared" ca="1" si="5"/>
        <v>MA_10_01_COREC30_IMG17a.png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500 x 500 px</v>
      </c>
      <c r="J26" s="63"/>
      <c r="K26" s="64"/>
    </row>
    <row r="27" spans="1:15" s="11" customFormat="1" ht="73.5" customHeight="1" x14ac:dyDescent="0.25">
      <c r="A27" s="12" t="str">
        <f t="shared" si="6"/>
        <v>IMG18</v>
      </c>
      <c r="B27" s="62" t="s">
        <v>188</v>
      </c>
      <c r="C27" s="20" t="str">
        <f t="shared" si="0"/>
        <v>Recurso M7A</v>
      </c>
      <c r="D27" s="63"/>
      <c r="E27" s="63" t="s">
        <v>155</v>
      </c>
      <c r="F27" s="13" t="str">
        <f t="shared" ca="1" si="4"/>
        <v>MA_10_01_COREC30_IMG18n.png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MA_10_01_COREC30_IMG18a.png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ht="98.25" customHeight="1" x14ac:dyDescent="0.25">
      <c r="A28" s="12" t="str">
        <f t="shared" si="6"/>
        <v>IMG19</v>
      </c>
      <c r="B28" s="62" t="s">
        <v>188</v>
      </c>
      <c r="C28" s="20" t="str">
        <f t="shared" si="0"/>
        <v>Recurso M7A</v>
      </c>
      <c r="D28" s="63"/>
      <c r="E28" s="63" t="s">
        <v>155</v>
      </c>
      <c r="F28" s="13" t="str">
        <f t="shared" ca="1" si="4"/>
        <v>MA_10_01_COREC30_IMG19n.png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MA_10_01_COREC30_IMG19a.png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109.5" customHeight="1" x14ac:dyDescent="0.25">
      <c r="A29" s="12" t="str">
        <f t="shared" si="6"/>
        <v>IMG20</v>
      </c>
      <c r="B29" s="62" t="s">
        <v>188</v>
      </c>
      <c r="C29" s="20" t="str">
        <f t="shared" si="0"/>
        <v>Recurso M7A</v>
      </c>
      <c r="D29" s="63"/>
      <c r="E29" s="63" t="s">
        <v>67</v>
      </c>
      <c r="F29" s="13" t="str">
        <f t="shared" ca="1" si="4"/>
        <v>MA_10_01_COREC30_IMG20.png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94.5" customHeight="1" x14ac:dyDescent="0.25">
      <c r="A30" s="12" t="str">
        <f t="shared" si="6"/>
        <v>IMG21</v>
      </c>
      <c r="B30" s="62" t="s">
        <v>188</v>
      </c>
      <c r="C30" s="20" t="str">
        <f t="shared" si="0"/>
        <v>Recurso M7A</v>
      </c>
      <c r="D30" s="63"/>
      <c r="E30" s="63" t="s">
        <v>155</v>
      </c>
      <c r="F30" s="13" t="str">
        <f t="shared" ca="1" si="4"/>
        <v>MA_10_01_COREC30_IMG21n.png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MA_10_01_COREC30_IMG21a.png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99.75" customHeight="1" x14ac:dyDescent="0.25">
      <c r="A31" s="12" t="str">
        <f t="shared" si="6"/>
        <v>IMG22</v>
      </c>
      <c r="B31" s="62" t="s">
        <v>188</v>
      </c>
      <c r="C31" s="20" t="str">
        <f t="shared" si="0"/>
        <v>Recurso M7A</v>
      </c>
      <c r="D31" s="63"/>
      <c r="E31" s="63" t="s">
        <v>67</v>
      </c>
      <c r="F31" s="13" t="str">
        <f t="shared" ca="1" si="4"/>
        <v>MA_10_01_COREC30_IMG22.png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79.5" customHeight="1" x14ac:dyDescent="0.25">
      <c r="A32" s="12" t="str">
        <f t="shared" si="6"/>
        <v>IMG23</v>
      </c>
      <c r="B32" s="62" t="s">
        <v>188</v>
      </c>
      <c r="C32" s="20" t="str">
        <f t="shared" si="0"/>
        <v>Recurso M7A</v>
      </c>
      <c r="D32" s="63"/>
      <c r="E32" s="63" t="s">
        <v>155</v>
      </c>
      <c r="F32" s="13" t="str">
        <f t="shared" ca="1" si="4"/>
        <v>MA_10_01_COREC30_IMG23n.png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MA_10_01_COREC30_IMG23a.png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75.75" customHeight="1" x14ac:dyDescent="0.25">
      <c r="A33" s="12" t="str">
        <f t="shared" si="6"/>
        <v>IMG24</v>
      </c>
      <c r="B33" s="62" t="s">
        <v>188</v>
      </c>
      <c r="C33" s="20" t="str">
        <f t="shared" si="0"/>
        <v>Recurso M7A</v>
      </c>
      <c r="D33" s="63"/>
      <c r="E33" s="63" t="s">
        <v>155</v>
      </c>
      <c r="F33" s="13" t="str">
        <f t="shared" ca="1" si="4"/>
        <v>MA_10_01_COREC30_IMG24n.png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MA_10_01_COREC30_IMG24a.png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79.5" customHeight="1" x14ac:dyDescent="0.25">
      <c r="A34" s="12" t="str">
        <f t="shared" si="6"/>
        <v>IMG25</v>
      </c>
      <c r="B34" s="62" t="s">
        <v>188</v>
      </c>
      <c r="C34" s="20" t="str">
        <f t="shared" si="0"/>
        <v>Recurso M7A</v>
      </c>
      <c r="D34" s="63"/>
      <c r="E34" s="63" t="s">
        <v>155</v>
      </c>
      <c r="F34" s="13" t="str">
        <f t="shared" ca="1" si="4"/>
        <v>MA_10_01_COREC30_IMG25n.png</v>
      </c>
      <c r="G34" s="13" t="str">
        <f ca="1">IF($F34&lt;&gt;"",IF($G$4="Recurso",VLOOKUP($E34,OFFSET('Definición técnica de imagenes'!$A$1,MATCH($G$5,'Definición técnica de imagenes'!$A$1:$A$104,0)-1,1,COUNTIF('Definición técnica de imagenes'!$A$3:$A$102,$G$5),5),5,FALSE),'Definición técnica de imagenes'!$F$16),"")</f>
        <v>286 x 286 px</v>
      </c>
      <c r="H34" s="13" t="str">
        <f t="shared" ca="1" si="5"/>
        <v>MA_10_01_COREC30_IMG25a.png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500 x 500 px</v>
      </c>
      <c r="J34" s="64"/>
      <c r="K34" s="64"/>
      <c r="O34" s="2"/>
    </row>
    <row r="35" spans="1:15" s="11" customFormat="1" ht="111" customHeight="1" x14ac:dyDescent="0.25">
      <c r="A35" s="12" t="str">
        <f t="shared" si="6"/>
        <v>IMG26</v>
      </c>
      <c r="B35" s="62" t="s">
        <v>188</v>
      </c>
      <c r="C35" s="20" t="str">
        <f t="shared" si="0"/>
        <v>Recurso M7A</v>
      </c>
      <c r="D35" s="63"/>
      <c r="E35" s="63" t="s">
        <v>155</v>
      </c>
      <c r="F35" s="13" t="str">
        <f t="shared" ca="1" si="4"/>
        <v>MA_10_01_COREC30_IMG26n.png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MA_10_01_COREC30_IMG26a.png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79.5" customHeight="1" x14ac:dyDescent="0.25">
      <c r="A36" s="12" t="str">
        <f t="shared" si="6"/>
        <v>IMG27</v>
      </c>
      <c r="B36" s="62" t="s">
        <v>188</v>
      </c>
      <c r="C36" s="20" t="str">
        <f t="shared" si="0"/>
        <v>Recurso M7A</v>
      </c>
      <c r="D36" s="63"/>
      <c r="E36" s="63" t="s">
        <v>155</v>
      </c>
      <c r="F36" s="13" t="str">
        <f t="shared" ca="1" si="4"/>
        <v>MA_10_01_COREC30_IMG27n.png</v>
      </c>
      <c r="G36" s="13" t="str">
        <f ca="1">IF($F36&lt;&gt;"",IF($G$4="Recurso",VLOOKUP($E36,OFFSET('Definición técnica de imagenes'!$A$1,MATCH($G$5,'Definición técnica de imagenes'!$A$1:$A$104,0)-1,1,COUNTIF('Definición técnica de imagenes'!$A$3:$A$102,$G$5),5),5,FALSE),'Definición técnica de imagenes'!$F$16),"")</f>
        <v>286 x 286 px</v>
      </c>
      <c r="H36" s="13" t="str">
        <f t="shared" ca="1" si="5"/>
        <v>MA_10_01_COREC30_IMG27a.png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500 x 500 px</v>
      </c>
      <c r="J36" s="63"/>
      <c r="K36" s="65"/>
      <c r="O36" s="2"/>
    </row>
    <row r="37" spans="1:15" s="11" customFormat="1" ht="90.75" customHeight="1" x14ac:dyDescent="0.25">
      <c r="A37" s="12" t="str">
        <f t="shared" si="6"/>
        <v>IMG28</v>
      </c>
      <c r="B37" s="62" t="s">
        <v>188</v>
      </c>
      <c r="C37" s="20" t="str">
        <f t="shared" si="0"/>
        <v>Recurso M7A</v>
      </c>
      <c r="D37" s="63"/>
      <c r="E37" s="63" t="s">
        <v>67</v>
      </c>
      <c r="F37" s="13" t="str">
        <f t="shared" ca="1" si="4"/>
        <v>MA_10_01_COREC30_IMG28.png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09.5" customHeight="1" x14ac:dyDescent="0.25">
      <c r="A38" s="12" t="str">
        <f t="shared" si="6"/>
        <v>IMG29</v>
      </c>
      <c r="B38" s="62" t="s">
        <v>188</v>
      </c>
      <c r="C38" s="20" t="str">
        <f t="shared" si="0"/>
        <v>Recurso M7A</v>
      </c>
      <c r="D38" s="63"/>
      <c r="E38" s="63" t="s">
        <v>155</v>
      </c>
      <c r="F38" s="13" t="str">
        <f t="shared" ca="1" si="4"/>
        <v>MA_10_01_COREC30_IMG29n.png</v>
      </c>
      <c r="G38" s="13" t="str">
        <f ca="1">IF($F38&lt;&gt;"",IF($G$4="Recurso",VLOOKUP($E38,OFFSET('Definición técnica de imagenes'!$A$1,MATCH($G$5,'Definición técnica de imagenes'!$A$1:$A$104,0)-1,1,COUNTIF('Definición técnica de imagenes'!$A$3:$A$102,$G$5),5),5,FALSE),'Definición técnica de imagenes'!$F$16),"")</f>
        <v>286 x 286 px</v>
      </c>
      <c r="H38" s="13" t="str">
        <f t="shared" ca="1" si="5"/>
        <v>MA_10_01_COREC30_IMG29a.png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500 x 500 px</v>
      </c>
      <c r="J38" s="71"/>
      <c r="K38" s="65"/>
    </row>
    <row r="39" spans="1:15" s="11" customFormat="1" ht="114.75" customHeight="1" x14ac:dyDescent="0.25">
      <c r="A39" s="12" t="str">
        <f t="shared" si="6"/>
        <v>IMG30</v>
      </c>
      <c r="B39" s="62" t="s">
        <v>188</v>
      </c>
      <c r="C39" s="20" t="str">
        <f t="shared" si="0"/>
        <v>Recurso M7A</v>
      </c>
      <c r="D39" s="63"/>
      <c r="E39" s="63" t="s">
        <v>155</v>
      </c>
      <c r="F39" s="13" t="str">
        <f t="shared" ca="1" si="4"/>
        <v>MA_10_01_COREC30_IMG30n.png</v>
      </c>
      <c r="G39" s="13" t="str">
        <f ca="1">IF($F39&lt;&gt;"",IF($G$4="Recurso",VLOOKUP($E39,OFFSET('Definición técnica de imagenes'!$A$1,MATCH($G$5,'Definición técnica de imagenes'!$A$1:$A$104,0)-1,1,COUNTIF('Definición técnica de imagenes'!$A$3:$A$102,$G$5),5),5,FALSE),'Definición técnica de imagenes'!$F$16),"")</f>
        <v>286 x 286 px</v>
      </c>
      <c r="H39" s="13" t="str">
        <f t="shared" ca="1" si="5"/>
        <v>MA_10_01_COREC30_IMG30a.png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500 x 500 px</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2016-06-20T17:17:37Z</dcterms:modified>
</cp:coreProperties>
</file>