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0\Solicitudes_graficas_MA_08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<sst xmlns="http://schemas.openxmlformats.org/spreadsheetml/2006/main" count="380" uniqueCount="196">
  <si>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</si>
  <si>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</si>
  <si>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</si>
  <si>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</si>
  <si>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</si>
  <si>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</si>
  <si>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</si>
  <si>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</si>
  <si>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</si>
  <si>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</si>
  <si>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</si>
  <si>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</si>
  <si>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</si>
  <si>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</si>
  <si>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</si>
  <si>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</si>
  <si>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</si>
  <si>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</si>
  <si>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</si>
  <si>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</si>
  <si>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</si>
  <si>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</si>
  <si>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</si>
  <si>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</si>
  <si>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</si>
  <si>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</si>
  <si>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</si>
  <si>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</si>
  <si>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</si>
  <si>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</si>
  <si>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</si>
  <si>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</si>
  <si>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</si>
  <si>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</si>
  <si>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</si>
  <si>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</si>
  <si>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</si>
  <si>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</si>
  <si>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</si>
  <si>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</si>
  <si>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</si>
  <si>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</si>
  <si>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</si>
  <si>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</si>
  <si>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</si>
  <si>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</si>
  <si>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</si>
  <si>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</si>
  <si>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</si>
  <si>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</si>
  <si>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</si>
  <si>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</si>
  <si>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</si>
  <si>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</si>
  <si>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</si>
  <si>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</si>
  <si>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</si>
  <si>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</si>
  <si>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</si>
  <si>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</si>
  <si>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</si>
  <si>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</si>
  <si>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</si>
  <si>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</si>
  <si>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</si>
  <si>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</si>
  <si>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</si>
  <si>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</si>
  <si>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</si>
  <si>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</si>
  <si>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</si>
  <si>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</si>
  <si>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</si>
  <si>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</si>
  <si>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</si>
  <si>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</si>
  <si>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</si>
  <si>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</si>
  <si>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</si>
  <si>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</si>
  <si>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</si>
  <si>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</si>
  <si>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</si>
  <si>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</si>
  <si>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</si>
  <si>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</si>
  <si>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</si>
  <si>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</si>
  <si>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</si>
  <si>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</si>
  <si>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</si>
  <si>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</si>
  <si>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</si>
  <si>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</si>
  <si>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</si>
  <si>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</si>
  <si>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</si>
  <si>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</si>
  <si>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</si>
  <si>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</si>
  <si>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</si>
  <si>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</si>
  <si>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</si>
  <si>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</si>
  <si>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</si>
  <si>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</si>
  <si>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</si>
  <si>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</si>
  <si>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</si>
  <si>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</si>
  <si>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</si>
  <si>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</si>
  <si>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</si>
  <si>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</si>
  <si>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</si>
  <si>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</si>
  <si>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</si>
  <si>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</si>
  <si>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</si>
  <si>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</si>
  <si>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</si>
  <si>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</si>
  <si>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</si>
  <si>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</si>
  <si>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</si>
  <si>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</si>
  <si>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</si>
  <si>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</si>
  <si>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</si>
  <si>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</si>
  <si>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</si>
  <si>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</si>
  <si>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</si>
  <si>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</si>
  <si>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</si>
  <si>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</si>
  <si>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</si>
  <si>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</si>
  <si>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</si>
  <si>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</si>
  <si>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</si>
  <si>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</si>
  <si>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</si>
  <si>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</si>
  <si>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</si>
  <si>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</si>
  <si>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</si>
  <si>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</si>
  <si>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</si>
  <si>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</si>
  <si>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</si>
  <si>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</si>
  <si>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</si>
  <si>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</si>
  <si>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</si>
  <si>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</si>
  <si>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</si>
  <si>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</si>
  <si>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</si>
  <si>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</si>
  <si>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</si>
  <si>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</si>
  <si>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</si>
  <si>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</si>
  <si>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</si>
  <si>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</si>
  <si>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</si>
  <si>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</si>
  <si>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</si>
  <si>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</si>
  <si>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</si>
  <si>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</si>
  <si>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</si>
  <si>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</si>
  <si>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</si>
  <si>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</si>
  <si>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</si>
  <si>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</si>
  <si>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</si>
  <si>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</si>
  <si>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</si>
  <si>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</si>
  <si>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</si>
  <si>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</si>
  <si>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</si>
  <si>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</si>
  <si>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</si>
  <si>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Descripcion       </t>
  </si>
  <si>
    <t>Tomado de Google. Reelaborar imagen</t>
  </si>
  <si>
    <t>Josué Malagón</t>
  </si>
  <si>
    <t>Proyecto: Aplicaciones de los poliedros y solidos de revolución</t>
  </si>
  <si>
    <t>Tomado de Google. Reelaborar image. Quitar edificio y colocar una columna.</t>
  </si>
  <si>
    <t>Tomado de Google.</t>
  </si>
  <si>
    <t xml:space="preserve">Tomado de Google. </t>
  </si>
  <si>
    <t>MA_08_10_CO_REC290</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</si>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</sst>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2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482600</xdr:colOff>
      <xdr:row>9</xdr:row>
      <xdr:rowOff>88900</xdr:rowOff>
    </xdr:from>
    <xdr:to>
      <xdr:col>9</xdr:col>
      <xdr:colOff>2215082</xdr:colOff>
      <xdr:row>9</xdr:row>
      <xdr:rowOff>2171700</xdr:rowOff>
    </xdr:to>
    <xdr:pic>
      <xdr:nvPicPr>
        <xdr:cNvPr id="2" name="Imagen 1" descr="MA_08_10_CO_REC-29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01800" y="2146300"/>
          <a:ext cx="1732482" cy="2082800"/>
        </a:xfrm>
        <a:prstGeom prst="rect">
          <a:avLst/>
        </a:prstGeom>
      </xdr:spPr>
    </xdr:pic>
    <xdr:clientData/>
  </xdr:twoCellAnchor>
  <xdr:twoCellAnchor editAs="oneCell">
    <xdr:from>
      <xdr:col>9</xdr:col>
      <xdr:colOff>98603</xdr:colOff>
      <xdr:row>10</xdr:row>
      <xdr:rowOff>297008</xdr:rowOff>
    </xdr:from>
    <xdr:to>
      <xdr:col>9</xdr:col>
      <xdr:colOff>2628900</xdr:colOff>
      <xdr:row>10</xdr:row>
      <xdr:rowOff>1625600</xdr:rowOff>
    </xdr:to>
    <xdr:pic>
      <xdr:nvPicPr>
        <xdr:cNvPr id="4" name="Imagen 3" descr="MA_08_10_CO_REC-29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17803" y="4615008"/>
          <a:ext cx="2530297" cy="1328592"/>
        </a:xfrm>
        <a:prstGeom prst="rect">
          <a:avLst/>
        </a:prstGeom>
      </xdr:spPr>
    </xdr:pic>
    <xdr:clientData/>
  </xdr:twoCellAnchor>
  <xdr:twoCellAnchor editAs="oneCell">
    <xdr:from>
      <xdr:col>9</xdr:col>
      <xdr:colOff>118360</xdr:colOff>
      <xdr:row>11</xdr:row>
      <xdr:rowOff>254000</xdr:rowOff>
    </xdr:from>
    <xdr:to>
      <xdr:col>9</xdr:col>
      <xdr:colOff>2476499</xdr:colOff>
      <xdr:row>11</xdr:row>
      <xdr:rowOff>1638300</xdr:rowOff>
    </xdr:to>
    <xdr:pic>
      <xdr:nvPicPr>
        <xdr:cNvPr id="6" name="Imagen 5" descr="MA_08_10_CO_REC-290-3.jpe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037560" y="6743700"/>
          <a:ext cx="2358139" cy="1384300"/>
        </a:xfrm>
        <a:prstGeom prst="rect">
          <a:avLst/>
        </a:prstGeom>
      </xdr:spPr>
    </xdr:pic>
    <xdr:clientData/>
  </xdr:twoCellAnchor>
  <xdr:twoCellAnchor editAs="oneCell">
    <xdr:from>
      <xdr:col>9</xdr:col>
      <xdr:colOff>381000</xdr:colOff>
      <xdr:row>12</xdr:row>
      <xdr:rowOff>474456</xdr:rowOff>
    </xdr:from>
    <xdr:to>
      <xdr:col>9</xdr:col>
      <xdr:colOff>2362199</xdr:colOff>
      <xdr:row>12</xdr:row>
      <xdr:rowOff>2628899</xdr:rowOff>
    </xdr:to>
    <xdr:pic>
      <xdr:nvPicPr>
        <xdr:cNvPr id="7" name="Imagen 6" descr="MA_08_10_CO_REC-290-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00200" y="8970756"/>
          <a:ext cx="1981199" cy="21544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workbookViewId="0">
      <pane ySplit="9" topLeftCell="A10" activePane="bottomLeft" state="frozen"/>
      <selection pane="bottomLeft" activeCell="E12" sqref="E12"/>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6">
        <v>8</v>
      </c>
      <c r="D3" s="87"/>
      <c r="F3" s="79">
        <v>42431</v>
      </c>
      <c r="G3" s="80"/>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6" t="s">
        <v>190</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189</v>
      </c>
      <c r="D5" s="89"/>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77.95" customHeight="1" x14ac:dyDescent="0.25">
      <c r="A10" s="12" t="str">
        <f>IF(OR(B10&lt;&gt;"",J10&lt;&gt;""),"IMG01","")</f>
        <v>IMG01</v>
      </c>
      <c r="B10" s="62" t="s">
        <v>187</v>
      </c>
      <c r="C10" s="20" t="str">
        <f t="shared" ref="C10:C41" si="0">IF(OR(B10&lt;&gt;"",J10&lt;&gt;""),IF($G$4="Recurso",CONCATENATE($G$4," ",$G$5),$G$4),"")</f>
        <v>Recurso F13</v>
      </c>
      <c r="D10" s="63" t="s">
        <v>195</v>
      </c>
      <c r="E10" s="63" t="s">
        <v>152</v>
      </c>
      <c r="F10" s="13" t="str">
        <f t="shared" ref="F10" ca="1" si="1">IF(OR(B10&lt;&gt;"",J10&lt;&gt;""),CONCATENATE($C$7,"_",$A10,IF($G$4="Cuaderno de Estudio","_small",CONCATENATE(IF(I10="","","n"),IF(LEFT($G$5,1)="F",".jpg",".png")))),"")</f>
        <v>MA_08_10_CO_REC290_IMG01n.jpg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MA_08_10_CO_REC290_IMG01a.jpg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188</v>
      </c>
      <c r="O10" s="2" t="str">
        <f>'Definición técnica de imagenes'!A12</f>
        <v>M12D</v>
      </c>
    </row>
    <row r="11" spans="1:16" s="11" customFormat="1" ht="171" customHeight="1" x14ac:dyDescent="0.25">
      <c r="A11" s="12" t="str">
        <f t="shared" ref="A11:A18" si="3">IF(OR(B11&lt;&gt;"",J11&lt;&gt;""),CONCATENATE(LEFT(A10,3),IF(MID(A10,4,2)+1&lt;10,CONCATENATE("0",MID(A10,4,2)+1))),"")</f>
        <v>IMG02</v>
      </c>
      <c r="B11" s="62" t="s">
        <v>187</v>
      </c>
      <c r="C11" s="20" t="str">
        <f t="shared" si="0"/>
        <v>Recurso F13</v>
      </c>
      <c r="D11" s="63" t="s">
        <v>195</v>
      </c>
      <c r="E11" s="63" t="s">
        <v>152</v>
      </c>
      <c r="F11" s="13" t="str">
        <f t="shared" ref="F11:F74" ca="1" si="4">IF(OR(B11&lt;&gt;"",J11&lt;&gt;""),CONCATENATE($C$7,"_",$A11,IF($G$4="Cuaderno de Estudio","_small",CONCATENATE(IF(I11="","","n"),IF(LEFT($G$5,1)="F",".jpg",".png")))),"")</f>
        <v>MA_08_10_CO_REC290_IMG02n.jpg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MA_08_10_CO_REC290_IMG02a.jpg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4" t="s">
        <v>191</v>
      </c>
      <c r="O11" s="2" t="str">
        <f>'Definición técnica de imagenes'!A13</f>
        <v>M101</v>
      </c>
    </row>
    <row r="12" spans="1:16" s="11" customFormat="1" ht="158.1" customHeight="1" x14ac:dyDescent="0.25">
      <c r="A12" s="12" t="str">
        <f t="shared" si="3"/>
        <v>IMG03</v>
      </c>
      <c r="B12" s="62" t="s">
        <v>187</v>
      </c>
      <c r="C12" s="20" t="str">
        <f t="shared" si="0"/>
        <v>Recurso F13</v>
      </c>
      <c r="D12" s="63" t="s">
        <v>195</v>
      </c>
      <c r="E12" s="63" t="s">
        <v>152</v>
      </c>
      <c r="F12" s="13" t="str">
        <f t="shared" ca="1" si="4"/>
        <v>MA_08_10_CO_REC290_IMG03n.jpg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MA_08_10_CO_REC290_IMG03a.jpg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t="s">
        <v>192</v>
      </c>
      <c r="O12" s="2" t="str">
        <f>'Definición técnica de imagenes'!A18</f>
        <v>Diaporama F1</v>
      </c>
    </row>
    <row r="13" spans="1:16" s="11" customFormat="1" ht="221.1" customHeight="1" x14ac:dyDescent="0.25">
      <c r="A13" s="12" t="str">
        <f t="shared" si="3"/>
        <v>IMG04</v>
      </c>
      <c r="B13" s="62" t="s">
        <v>187</v>
      </c>
      <c r="C13" s="20" t="str">
        <f t="shared" si="0"/>
        <v>Recurso F13</v>
      </c>
      <c r="D13" s="63" t="s">
        <v>195</v>
      </c>
      <c r="E13" s="63" t="s">
        <v>152</v>
      </c>
      <c r="F13" s="13" t="str">
        <f t="shared" ca="1" si="4"/>
        <v>MA_08_10_CO_REC290_IMG04n.jpg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5"/>
        <v>MA_08_10_CO_REC290_IMG04a.jpg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t="s">
        <v>193</v>
      </c>
      <c r="O13" s="2" t="str">
        <f>'Definición técnica de imagenes'!A19</f>
        <v>F4</v>
      </c>
    </row>
    <row r="14" spans="1:16" s="11" customFormat="1" ht="171"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4.9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62"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7.9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3.9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73.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4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07"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0.9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3.9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2016-03-06T18:09:36Z</dcterms:modified>
</cp:coreProperties>
</file>