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I19" i="1"/>
  <c r="F19" i="1"/>
  <c r="G19" i="1"/>
  <c r="C14" i="1"/>
  <c r="I14" i="1"/>
  <c r="F14" i="1"/>
  <c r="G14" i="1"/>
  <c r="C15" i="1"/>
  <c r="I15" i="1"/>
  <c r="F15" i="1"/>
  <c r="G15" i="1"/>
  <c r="C16" i="1"/>
  <c r="I16" i="1"/>
  <c r="F16" i="1"/>
  <c r="G16" i="1"/>
  <c r="C17" i="1"/>
  <c r="I17" i="1"/>
  <c r="F17" i="1"/>
  <c r="G17" i="1"/>
  <c r="C18" i="1"/>
  <c r="I18" i="1"/>
  <c r="F18" i="1"/>
  <c r="G18" i="1"/>
  <c r="H17" i="1"/>
  <c r="C13" i="1"/>
  <c r="I13" i="1"/>
  <c r="F13" i="1"/>
  <c r="G13" i="1"/>
  <c r="C12" i="1"/>
  <c r="F12" i="1"/>
  <c r="G12" i="1"/>
  <c r="C11" i="1"/>
  <c r="F11" i="1"/>
  <c r="G11" i="1"/>
  <c r="C10" i="1"/>
  <c r="I10" i="1"/>
  <c r="F10" i="1"/>
  <c r="G10" i="1"/>
  <c r="H10"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H13" i="1"/>
  <c r="H14" i="1"/>
  <c r="H15" i="1"/>
  <c r="H16"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21" i="2"/>
  <c r="I21" i="2"/>
  <c r="J21" i="2"/>
  <c r="K45" i="2"/>
  <c r="D17" i="2"/>
  <c r="D18" i="2"/>
  <c r="D5" i="2"/>
  <c r="D7" i="2"/>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5" i="1"/>
</calcChain>
</file>

<file path=xl/sharedStrings.xml><?xml version="1.0" encoding="utf-8"?>
<sst xmlns="http://schemas.openxmlformats.org/spreadsheetml/2006/main" count="273" uniqueCount="170">
  <si>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</si>
  <si>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</si>
  <si>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</si>
  <si>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</si>
  <si>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</si>
  <si>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</si>
  <si>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</si>
  <si>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</si>
  <si>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</si>
  <si>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</si>
  <si>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</si>
  <si>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</si>
  <si>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</si>
  <si>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</si>
  <si>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</si>
  <si>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</si>
  <si>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</si>
  <si>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</si>
  <si>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</si>
  <si>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</si>
  <si>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</si>
  <si>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</si>
  <si>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</si>
  <si>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</si>
  <si>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</si>
  <si>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</si>
  <si>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</si>
  <si>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</si>
  <si>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</si>
  <si>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</si>
  <si>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</si>
  <si>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</si>
  <si>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</si>
  <si>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</si>
  <si>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</si>
  <si>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</si>
  <si>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</si>
  <si>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</si>
  <si>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</si>
  <si>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</si>
  <si>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</si>
  <si>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</si>
  <si>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</si>
  <si>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</si>
  <si>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</si>
  <si>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</si>
  <si>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</si>
  <si>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</si>
  <si>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</si>
  <si>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</si>
  <si>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</si>
  <si>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</si>
  <si>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</si>
  <si>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</si>
  <si>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</si>
  <si>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</si>
  <si>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</si>
  <si>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</si>
  <si>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</si>
  <si>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</si>
  <si>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</si>
  <si>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</si>
  <si>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</si>
  <si>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</si>
  <si>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</si>
  <si>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</si>
  <si>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</si>
  <si>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</si>
  <si>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</si>
  <si>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</si>
  <si>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</si>
  <si>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</si>
  <si>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</si>
  <si>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</si>
  <si>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</si>
  <si>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</si>
  <si>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</si>
  <si>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</si>
  <si>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</si>
  <si>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</si>
  <si>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</si>
  <si>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</si>
  <si>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</si>
  <si>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</si>
  <si>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</si>
  <si>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</si>
  <si>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</si>
  <si>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</si>
  <si>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</si>
  <si>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</si>
  <si>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</si>
  <si>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</si>
  <si>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</si>
  <si>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</si>
  <si>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</si>
  <si>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</si>
  <si>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</si>
  <si>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</si>
  <si>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</si>
  <si>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</si>
  <si>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</si>
  <si>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</si>
  <si>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</si>
  <si>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</si>
  <si>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</si>
  <si>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</si>
  <si>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</si>
  <si>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</si>
  <si>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</si>
  <si>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</si>
  <si>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</si>
  <si>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</si>
  <si>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</si>
  <si>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</si>
  <si>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</si>
  <si>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</si>
  <si>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</si>
  <si>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</si>
  <si>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</si>
  <si>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</si>
  <si>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</si>
  <si>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</si>
  <si>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</si>
  <si>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</si>
  <si>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</si>
  <si>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</si>
  <si>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</si>
  <si>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</si>
  <si>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</si>
  <si>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</si>
  <si>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</si>
  <si>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</si>
  <si>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</si>
  <si>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</si>
  <si>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</si>
  <si>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</si>
  <si>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</si>
  <si>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</si>
  <si>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</si>
  <si>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</si>
  <si>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</si>
  <si>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</si>
  <si>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</si>
  <si>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</si>
  <si>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</si>
  <si>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</si>
  <si>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</si>
  <si>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</si>
  <si>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</si>
  <si>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</si>
  <si>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IMG03</t>
  </si>
  <si>
    <t>IMG04</t>
  </si>
  <si>
    <t>IMG05</t>
  </si>
  <si>
    <t>IMG06</t>
  </si>
  <si>
    <t>IMG07</t>
  </si>
  <si>
    <t>IMG08</t>
  </si>
  <si>
    <t>IMG09</t>
  </si>
  <si>
    <t>Grafica de la funcion f(x)=3x-2</t>
  </si>
  <si>
    <t>Grafica de la funcion tan(x)</t>
  </si>
  <si>
    <t>Grafica de la funcion f(x)=x^3/(x^2-4)</t>
  </si>
  <si>
    <t>Representacion grafica de la funcion f(x)=x^3-x+2</t>
  </si>
  <si>
    <t>Grafica de la funcion x^2-2x-2</t>
  </si>
  <si>
    <t>Representacion grafica de la funcion f(x)=-1.5sin((pi)x-1.5)+2.5</t>
  </si>
  <si>
    <t>Realizar  la gráfica de -x^4+4=f(x)</t>
  </si>
  <si>
    <t>Grafica de la funcion 3x^3/(X^4-3)</t>
  </si>
  <si>
    <t>Grafica de la funcion 2^x=f(x)</t>
  </si>
  <si>
    <t>IMG10</t>
  </si>
  <si>
    <t>Grafica de la funcion f(X)=ln(x)</t>
  </si>
  <si>
    <t>Ver observaciones</t>
  </si>
  <si>
    <t>MA_11_01_REC100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</si>
</sst>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1738313</xdr:colOff>
      <xdr:row>15</xdr:row>
      <xdr:rowOff>285749</xdr:rowOff>
    </xdr:from>
    <xdr:to>
      <xdr:col>9</xdr:col>
      <xdr:colOff>4071937</xdr:colOff>
      <xdr:row>15</xdr:row>
      <xdr:rowOff>1690686</xdr:rowOff>
    </xdr:to>
    <xdr:pic>
      <xdr:nvPicPr>
        <xdr:cNvPr id="16" name="Imagen 1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0063" y="16644937"/>
          <a:ext cx="2333624" cy="1404937"/>
        </a:xfrm>
        <a:prstGeom prst="rect">
          <a:avLst/>
        </a:prstGeom>
        <a:noFill/>
        <a:ln>
          <a:noFill/>
        </a:ln>
      </xdr:spPr>
    </xdr:pic>
    <xdr:clientData/>
  </xdr:twoCellAnchor>
  <xdr:twoCellAnchor editAs="oneCell">
    <xdr:from>
      <xdr:col>9</xdr:col>
      <xdr:colOff>1309687</xdr:colOff>
      <xdr:row>14</xdr:row>
      <xdr:rowOff>476250</xdr:rowOff>
    </xdr:from>
    <xdr:to>
      <xdr:col>9</xdr:col>
      <xdr:colOff>5148897</xdr:colOff>
      <xdr:row>14</xdr:row>
      <xdr:rowOff>1961515</xdr:rowOff>
    </xdr:to>
    <xdr:pic>
      <xdr:nvPicPr>
        <xdr:cNvPr id="23" name="Imagen 22"/>
        <xdr:cNvPicPr/>
      </xdr:nvPicPr>
      <xdr:blipFill>
        <a:blip xmlns:r="http://schemas.openxmlformats.org/officeDocument/2006/relationships" r:embed="rId2"/>
        <a:stretch>
          <a:fillRect/>
        </a:stretch>
      </xdr:blipFill>
      <xdr:spPr>
        <a:xfrm>
          <a:off x="15311437" y="14549438"/>
          <a:ext cx="3839210" cy="1485265"/>
        </a:xfrm>
        <a:prstGeom prst="rect">
          <a:avLst/>
        </a:prstGeom>
      </xdr:spPr>
    </xdr:pic>
    <xdr:clientData/>
  </xdr:twoCellAnchor>
  <xdr:twoCellAnchor editAs="oneCell">
    <xdr:from>
      <xdr:col>9</xdr:col>
      <xdr:colOff>1190625</xdr:colOff>
      <xdr:row>16</xdr:row>
      <xdr:rowOff>428624</xdr:rowOff>
    </xdr:from>
    <xdr:to>
      <xdr:col>9</xdr:col>
      <xdr:colOff>4714875</xdr:colOff>
      <xdr:row>16</xdr:row>
      <xdr:rowOff>1738311</xdr:rowOff>
    </xdr:to>
    <xdr:pic>
      <xdr:nvPicPr>
        <xdr:cNvPr id="24" name="Imagen 23"/>
        <xdr:cNvPicPr/>
      </xdr:nvPicPr>
      <xdr:blipFill>
        <a:blip xmlns:r="http://schemas.openxmlformats.org/officeDocument/2006/relationships" r:embed="rId3"/>
        <a:stretch>
          <a:fillRect/>
        </a:stretch>
      </xdr:blipFill>
      <xdr:spPr>
        <a:xfrm>
          <a:off x="15192375" y="18764249"/>
          <a:ext cx="3524250" cy="1309687"/>
        </a:xfrm>
        <a:prstGeom prst="rect">
          <a:avLst/>
        </a:prstGeom>
      </xdr:spPr>
    </xdr:pic>
    <xdr:clientData/>
  </xdr:twoCellAnchor>
  <xdr:twoCellAnchor editAs="oneCell">
    <xdr:from>
      <xdr:col>9</xdr:col>
      <xdr:colOff>1571625</xdr:colOff>
      <xdr:row>9</xdr:row>
      <xdr:rowOff>547687</xdr:rowOff>
    </xdr:from>
    <xdr:to>
      <xdr:col>9</xdr:col>
      <xdr:colOff>4422775</xdr:colOff>
      <xdr:row>9</xdr:row>
      <xdr:rowOff>1650682</xdr:rowOff>
    </xdr:to>
    <xdr:pic>
      <xdr:nvPicPr>
        <xdr:cNvPr id="11" name="Imagen 10"/>
        <xdr:cNvPicPr/>
      </xdr:nvPicPr>
      <xdr:blipFill>
        <a:blip xmlns:r="http://schemas.openxmlformats.org/officeDocument/2006/relationships" r:embed="rId4"/>
        <a:stretch>
          <a:fillRect/>
        </a:stretch>
      </xdr:blipFill>
      <xdr:spPr>
        <a:xfrm>
          <a:off x="15573375" y="2524125"/>
          <a:ext cx="2851150" cy="1102995"/>
        </a:xfrm>
        <a:prstGeom prst="rect">
          <a:avLst/>
        </a:prstGeom>
      </xdr:spPr>
    </xdr:pic>
    <xdr:clientData/>
  </xdr:twoCellAnchor>
  <xdr:twoCellAnchor editAs="oneCell">
    <xdr:from>
      <xdr:col>9</xdr:col>
      <xdr:colOff>1690686</xdr:colOff>
      <xdr:row>11</xdr:row>
      <xdr:rowOff>404812</xdr:rowOff>
    </xdr:from>
    <xdr:to>
      <xdr:col>9</xdr:col>
      <xdr:colOff>4732971</xdr:colOff>
      <xdr:row>11</xdr:row>
      <xdr:rowOff>1582102</xdr:rowOff>
    </xdr:to>
    <xdr:pic>
      <xdr:nvPicPr>
        <xdr:cNvPr id="12" name="Imagen 11"/>
        <xdr:cNvPicPr/>
      </xdr:nvPicPr>
      <xdr:blipFill>
        <a:blip xmlns:r="http://schemas.openxmlformats.org/officeDocument/2006/relationships" r:embed="rId5"/>
        <a:stretch>
          <a:fillRect/>
        </a:stretch>
      </xdr:blipFill>
      <xdr:spPr>
        <a:xfrm>
          <a:off x="15692436" y="6143625"/>
          <a:ext cx="3042285" cy="1177290"/>
        </a:xfrm>
        <a:prstGeom prst="rect">
          <a:avLst/>
        </a:prstGeom>
      </xdr:spPr>
    </xdr:pic>
    <xdr:clientData/>
  </xdr:twoCellAnchor>
  <xdr:twoCellAnchor editAs="oneCell">
    <xdr:from>
      <xdr:col>9</xdr:col>
      <xdr:colOff>925288</xdr:colOff>
      <xdr:row>13</xdr:row>
      <xdr:rowOff>563986</xdr:rowOff>
    </xdr:from>
    <xdr:to>
      <xdr:col>9</xdr:col>
      <xdr:colOff>4667252</xdr:colOff>
      <xdr:row>13</xdr:row>
      <xdr:rowOff>2011868</xdr:rowOff>
    </xdr:to>
    <xdr:pic>
      <xdr:nvPicPr>
        <xdr:cNvPr id="2" name="Imagen 1"/>
        <xdr:cNvPicPr>
          <a:picLocks noChangeAspect="1"/>
        </xdr:cNvPicPr>
      </xdr:nvPicPr>
      <xdr:blipFill>
        <a:blip xmlns:r="http://schemas.openxmlformats.org/officeDocument/2006/relationships" r:embed="rId6"/>
        <a:stretch>
          <a:fillRect/>
        </a:stretch>
      </xdr:blipFill>
      <xdr:spPr>
        <a:xfrm>
          <a:off x="14927038" y="11871522"/>
          <a:ext cx="3741964" cy="14478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7"/>
  <sheetViews>
    <sheetView showGridLines="0" tabSelected="1" zoomScale="115" zoomScaleNormal="115" zoomScalePageLayoutView="140" workbookViewId="0">
      <pane ySplit="9" topLeftCell="A11" activePane="bottomLeft" state="frozen"/>
      <selection pane="bottomLeft" activeCell="C11" sqref="C1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149</v>
      </c>
      <c r="D5" s="82"/>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169</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t="s">
        <v>168</v>
      </c>
      <c r="C10" s="22" t="str">
        <f>IF(OR(B10&lt;&gt;"",J10&lt;&gt;""),IF($G$4="Recurso",CONCATENATE($G$4," ",$G$5),$G$4),"")</f>
        <v>Recurso M5A</v>
      </c>
      <c r="D10" s="14" t="s">
        <v>145</v>
      </c>
      <c r="E10" s="14" t="s">
        <v>146</v>
      </c>
      <c r="F10" s="14" t="str">
        <f t="shared" ref="F10" si="0">IF(OR(B10&lt;&gt;"",J10&lt;&gt;""),CONCATENATE($C$7,"_",$A10,IF($G$4="Cuaderno de Estudio","_small",CONCATENATE(IF(I10="","","n"),IF(LEFT($G$5,1)="F",".jpg",".png")))),"")</f>
        <v>MA_11_01_REC100_IMG01n.png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MA_11_01_REC100_IMG01a.png</v>
      </c>
      <c r="I10" s="14" t="str">
        <f>IF(OR(B10&lt;&gt;"",J10&lt;&gt;""),IF($G$4="Recurso",IF(LEFT($G$5,1)="M",IF(VLOOKUP($G$5,'Definición técnica de imagenes'!$A$3:$G$17,6,FALSE)=0,"",VLOOKUP($G$5,'Definición técnica de imagenes'!$A$3:$G$17,6,FALSE)),IF($G$5="F1","","")),'Definición técnica de imagenes'!$F$16),"")</f>
        <v>500 x 500 px</v>
      </c>
      <c r="J10" s="67"/>
      <c r="K10" s="66" t="s">
        <v>162</v>
      </c>
    </row>
    <row r="11" spans="1:16" s="12" customFormat="1" ht="147.75" customHeight="1" x14ac:dyDescent="0.25">
      <c r="A11" s="13" t="s">
        <v>147</v>
      </c>
      <c r="B11" s="68" t="s">
        <v>168</v>
      </c>
      <c r="C11" s="22" t="str">
        <f>IF(OR(B11&lt;&gt;"",K11&lt;&gt;""),IF($G$4="Recurso",CONCATENATE($G$4," ",$G$5),$G$4),"")</f>
        <v>Recurso M5A</v>
      </c>
      <c r="D11" s="14" t="s">
        <v>145</v>
      </c>
      <c r="E11" s="14" t="s">
        <v>146</v>
      </c>
      <c r="F11" s="14" t="str">
        <f>IF(OR(B11&lt;&gt;"",K11&lt;&gt;""),CONCATENATE($C$7,"_",$A11,IF($G$4="Cuaderno de Estudio","_small",CONCATENATE(IF(I11="","","n"),IF(LEFT($G$5,1)="F",".jpg",".png")))),"")</f>
        <v>MA_11_01_REC100_IMG02.png</v>
      </c>
      <c r="G11" s="14" t="str">
        <f>IF(F11&lt;&gt;"",IF($G$4="Recurso",IF(LEFT($G$5,1)="M",VLOOKUP($G$5,'Definición técnica de imagenes'!$A$3:$G$17,5,FALSE),IF($G$5="F1",'Definición técnica de imagenes'!$E$15,'Definición técnica de imagenes'!$F$13)),'Definición técnica de imagenes'!$E$16),"")</f>
        <v>286 x 286 px</v>
      </c>
      <c r="H11" s="14"/>
      <c r="I11" s="14"/>
      <c r="J11" s="67" t="s">
        <v>163</v>
      </c>
      <c r="K11" s="67" t="s">
        <v>163</v>
      </c>
    </row>
    <row r="12" spans="1:16" s="12" customFormat="1" ht="147.75" customHeight="1" x14ac:dyDescent="0.25">
      <c r="A12" s="13" t="s">
        <v>150</v>
      </c>
      <c r="B12" s="68" t="s">
        <v>168</v>
      </c>
      <c r="C12" s="22" t="str">
        <f>IF(OR(B12&lt;&gt;"",J12&lt;&gt;""),IF($G$4="Recurso",CONCATENATE($G$4," ",$G$5),$G$4),"")</f>
        <v>Recurso M5A</v>
      </c>
      <c r="D12" s="14" t="s">
        <v>145</v>
      </c>
      <c r="E12" s="14" t="s">
        <v>146</v>
      </c>
      <c r="F12" s="14" t="str">
        <f t="shared" ref="F12" si="1">IF(OR(B12&lt;&gt;"",J12&lt;&gt;""),CONCATENATE($C$7,"_",$A12,IF($G$4="Cuaderno de Estudio","_small",CONCATENATE(IF(I12="","","n"),IF(LEFT($G$5,1)="F",".jpg",".png")))),"")</f>
        <v>MA_11_01_REC100_IMG03.png</v>
      </c>
      <c r="G12" s="14" t="str">
        <f>IF(F12&lt;&gt;"",IF($G$4="Recurso",IF(LEFT($G$5,1)="M",VLOOKUP($G$5,'Definición técnica de imagenes'!$A$3:$G$17,5,FALSE),IF($G$5="F1",'Definición técnica de imagenes'!$E$15,'Definición técnica de imagenes'!$F$13)),'Definición técnica de imagenes'!$E$16),"")</f>
        <v>286 x 286 px</v>
      </c>
      <c r="H12" s="14"/>
      <c r="I12" s="14"/>
      <c r="J12" s="67"/>
      <c r="K12" s="15" t="s">
        <v>159</v>
      </c>
    </row>
    <row r="13" spans="1:16" s="12" customFormat="1" ht="133.5" customHeight="1" x14ac:dyDescent="0.25">
      <c r="A13" s="13" t="s">
        <v>151</v>
      </c>
      <c r="B13" s="68" t="s">
        <v>168</v>
      </c>
      <c r="C13" s="22" t="str">
        <f t="shared" ref="C13" si="2">IF(OR(B13&lt;&gt;"",J13&lt;&gt;""),IF($G$4="Recurso",CONCATENATE($G$4," ",$G$5),$G$4),"")</f>
        <v>Recurso M5A</v>
      </c>
      <c r="D13" s="14" t="s">
        <v>145</v>
      </c>
      <c r="E13" s="14" t="s">
        <v>146</v>
      </c>
      <c r="F13" s="14" t="str">
        <f t="shared" ref="F13" si="3">IF(OR(B13&lt;&gt;"",J13&lt;&gt;""),CONCATENATE($C$7,"_",$A13,IF($G$4="Cuaderno de Estudio","_small",CONCATENATE(IF(I13="","","n"),IF(LEFT($G$5,1)="F",".jpg",".png")))),"")</f>
        <v>MA_11_01_REC100_IMG04n.png</v>
      </c>
      <c r="G13" s="14" t="str">
        <f>IF(F13&lt;&gt;"",IF($G$4="Recurso",IF(LEFT($G$5,1)="M",VLOOKUP($G$5,'Definición técnica de imagenes'!$A$3:$G$17,5,FALSE),IF($G$5="F1",'Definición técnica de imagenes'!$E$15,'Definición técnica de imagenes'!$F$13)),'Definición técnica de imagenes'!$E$16),"")</f>
        <v>286 x 286 px</v>
      </c>
      <c r="H13" s="14" t="str">
        <f t="shared" ref="H13:H16" si="4">IF(AND(I13&lt;&gt;"",I13&lt;&gt;0),IF(OR(B13&lt;&gt;"",J13&lt;&gt;""),CONCATENATE($C$7,"_",$A13,IF($G$4="Cuaderno de Estudio","_zoom",CONCATENATE("a",IF(LEFT($G$5,1)="F",".jpg",".png")))),""),"")</f>
        <v>MA_11_01_REC100_IMG04a.png</v>
      </c>
      <c r="I13" s="14" t="str">
        <f>IF(OR(B13&lt;&gt;"",J13&lt;&gt;""),IF($G$4="Recurso",IF(LEFT($G$5,1)="M",IF(VLOOKUP($G$5,'Definición técnica de imagenes'!$A$3:$G$17,6,FALSE)=0,"",VLOOKUP($G$5,'Definición técnica de imagenes'!$A$3:$G$17,6,FALSE)),IF($G$5="F1","","")),'Definición técnica de imagenes'!$F$16),"")</f>
        <v>500 x 500 px</v>
      </c>
      <c r="J13" s="66" t="s">
        <v>158</v>
      </c>
      <c r="K13" s="66" t="s">
        <v>158</v>
      </c>
    </row>
    <row r="14" spans="1:16" s="12" customFormat="1" ht="218.25" customHeight="1" x14ac:dyDescent="0.25">
      <c r="A14" s="13" t="s">
        <v>152</v>
      </c>
      <c r="B14" s="68" t="s">
        <v>168</v>
      </c>
      <c r="C14" s="22" t="str">
        <f t="shared" ref="C14:C18" si="5">IF(OR(B14&lt;&gt;"",J14&lt;&gt;""),IF($G$4="Recurso",CONCATENATE($G$4," ",$G$5),$G$4),"")</f>
        <v>Recurso M5A</v>
      </c>
      <c r="D14" s="14" t="s">
        <v>145</v>
      </c>
      <c r="E14" s="14" t="s">
        <v>146</v>
      </c>
      <c r="F14" s="14" t="str">
        <f t="shared" ref="F14:F18" si="6">IF(OR(B14&lt;&gt;"",J14&lt;&gt;""),CONCATENATE($C$7,"_",$A14,IF($G$4="Cuaderno de Estudio","_small",CONCATENATE(IF(I14="","","n"),IF(LEFT($G$5,1)="F",".jpg",".png")))),"")</f>
        <v>MA_11_01_REC100_IMG05n.png</v>
      </c>
      <c r="G14" s="14" t="str">
        <f>IF(F14&lt;&gt;"",IF($G$4="Recurso",IF(LEFT($G$5,1)="M",VLOOKUP($G$5,'Definición técnica de imagenes'!$A$3:$G$17,5,FALSE),IF($G$5="F1",'Definición técnica de imagenes'!$E$15,'Definición técnica de imagenes'!$F$13)),'Definición técnica de imagenes'!$E$16),"")</f>
        <v>286 x 286 px</v>
      </c>
      <c r="H14" s="14" t="str">
        <f t="shared" si="4"/>
        <v>MA_11_01_REC100_IMG05a.png</v>
      </c>
      <c r="I14" s="14" t="str">
        <f>IF(OR(B14&lt;&gt;"",J14&lt;&gt;""),IF($G$4="Recurso",IF(LEFT($G$5,1)="M",IF(VLOOKUP($G$5,'Definición técnica de imagenes'!$A$3:$G$17,6,FALSE)=0,"",VLOOKUP($G$5,'Definición técnica de imagenes'!$A$3:$G$17,6,FALSE)),IF($G$5="F1","","")),'Definición técnica de imagenes'!$F$16),"")</f>
        <v>500 x 500 px</v>
      </c>
      <c r="J14" s="14"/>
      <c r="K14" s="15" t="s">
        <v>164</v>
      </c>
    </row>
    <row r="15" spans="1:16" s="12" customFormat="1" ht="180.75" customHeight="1" x14ac:dyDescent="0.25">
      <c r="A15" s="13" t="s">
        <v>153</v>
      </c>
      <c r="B15" s="68" t="s">
        <v>168</v>
      </c>
      <c r="C15" s="22" t="str">
        <f t="shared" si="5"/>
        <v>Recurso M5A</v>
      </c>
      <c r="D15" s="14" t="s">
        <v>145</v>
      </c>
      <c r="E15" s="14" t="s">
        <v>146</v>
      </c>
      <c r="F15" s="14" t="str">
        <f t="shared" si="6"/>
        <v>MA_11_01_REC100_IMG06n.png</v>
      </c>
      <c r="G15" s="14" t="str">
        <f>IF(F15&lt;&gt;"",IF($G$4="Recurso",IF(LEFT($G$5,1)="M",VLOOKUP($G$5,'Definición técnica de imagenes'!$A$3:$G$17,5,FALSE),IF($G$5="F1",'Definición técnica de imagenes'!$E$15,'Definición técnica de imagenes'!$F$13)),'Definición técnica de imagenes'!$E$16),"")</f>
        <v>286 x 286 px</v>
      </c>
      <c r="H15" s="14" t="str">
        <f t="shared" si="4"/>
        <v>MA_11_01_REC100_IMG06a.png</v>
      </c>
      <c r="I15" s="14" t="str">
        <f>IF(OR(B15&lt;&gt;"",J15&lt;&gt;""),IF($G$4="Recurso",IF(LEFT($G$5,1)="M",IF(VLOOKUP($G$5,'Definición técnica de imagenes'!$A$3:$G$17,6,FALSE)=0,"",VLOOKUP($G$5,'Definición técnica de imagenes'!$A$3:$G$17,6,FALSE)),IF($G$5="F1","","")),'Definición técnica de imagenes'!$F$16),"")</f>
        <v>500 x 500 px</v>
      </c>
      <c r="J15" s="14"/>
      <c r="K15" s="66" t="s">
        <v>160</v>
      </c>
    </row>
    <row r="16" spans="1:16" s="12" customFormat="1" ht="156" customHeight="1" x14ac:dyDescent="0.25">
      <c r="A16" s="13" t="s">
        <v>154</v>
      </c>
      <c r="B16" s="68" t="s">
        <v>168</v>
      </c>
      <c r="C16" s="22" t="str">
        <f t="shared" si="5"/>
        <v>Recurso M5A</v>
      </c>
      <c r="D16" s="14" t="s">
        <v>145</v>
      </c>
      <c r="E16" s="14" t="s">
        <v>146</v>
      </c>
      <c r="F16" s="14" t="str">
        <f t="shared" si="6"/>
        <v>MA_11_01_REC100_IMG07n.png</v>
      </c>
      <c r="G16" s="14" t="str">
        <f>IF(F16&lt;&gt;"",IF($G$4="Recurso",IF(LEFT($G$5,1)="M",VLOOKUP($G$5,'Definición técnica de imagenes'!$A$3:$G$17,5,FALSE),IF($G$5="F1",'Definición técnica de imagenes'!$E$15,'Definición técnica de imagenes'!$F$13)),'Definición técnica de imagenes'!$E$16),"")</f>
        <v>286 x 286 px</v>
      </c>
      <c r="H16" s="14" t="str">
        <f t="shared" si="4"/>
        <v>MA_11_01_REC100_IMG07a.png</v>
      </c>
      <c r="I16" s="14" t="str">
        <f>IF(OR(B16&lt;&gt;"",J16&lt;&gt;""),IF($G$4="Recurso",IF(LEFT($G$5,1)="M",IF(VLOOKUP($G$5,'Definición técnica de imagenes'!$A$3:$G$17,6,FALSE)=0,"",VLOOKUP($G$5,'Definición técnica de imagenes'!$A$3:$G$17,6,FALSE)),IF($G$5="F1","","")),'Definición técnica de imagenes'!$F$16),"")</f>
        <v>500 x 500 px</v>
      </c>
      <c r="J16" s="14"/>
      <c r="K16" s="15" t="s">
        <v>157</v>
      </c>
    </row>
    <row r="17" spans="1:11" s="12" customFormat="1" ht="184.5" customHeight="1" x14ac:dyDescent="0.25">
      <c r="A17" s="13" t="s">
        <v>155</v>
      </c>
      <c r="B17" s="68" t="s">
        <v>168</v>
      </c>
      <c r="C17" s="22" t="str">
        <f t="shared" si="5"/>
        <v>Recurso M5A</v>
      </c>
      <c r="D17" s="14" t="s">
        <v>145</v>
      </c>
      <c r="E17" s="14" t="s">
        <v>146</v>
      </c>
      <c r="F17" s="14" t="str">
        <f t="shared" si="6"/>
        <v>MA_11_01_REC100_IMG08n.png</v>
      </c>
      <c r="G17" s="14" t="str">
        <f>IF(F17&lt;&gt;"",IF($G$4="Recurso",IF(LEFT($G$5,1)="M",VLOOKUP($G$5,'Definición técnica de imagenes'!$A$3:$G$17,5,FALSE),IF($G$5="F1",'Definición técnica de imagenes'!$E$15,'Definición técnica de imagenes'!$F$13)),'Definición técnica de imagenes'!$E$16),"")</f>
        <v>286 x 286 px</v>
      </c>
      <c r="H17" s="14" t="str">
        <f t="shared" ref="H17:H48" si="7">IF(AND(I17&lt;&gt;"",I17&lt;&gt;0),IF(OR(B17&lt;&gt;"",J17&lt;&gt;""),CONCATENATE($C$7,"_",$A17,IF($G$4="Cuaderno de Estudio","_zoom",CONCATENATE("a",IF(LEFT($G$5,1)="F",".jpg",".png")))),""),"")</f>
        <v>MA_11_01_REC100_IMG08a.png</v>
      </c>
      <c r="I17" s="14" t="str">
        <f>IF(OR(B17&lt;&gt;"",J17&lt;&gt;""),IF($G$4="Recurso",IF(LEFT($G$5,1)="M",IF(VLOOKUP($G$5,'Definición técnica de imagenes'!$A$3:$G$17,6,FALSE)=0,"",VLOOKUP($G$5,'Definición técnica de imagenes'!$A$3:$G$17,6,FALSE)),IF($G$5="F1","","")),'Definición técnica de imagenes'!$F$16),"")</f>
        <v>500 x 500 px</v>
      </c>
      <c r="J17" s="14"/>
      <c r="K17" s="15" t="s">
        <v>161</v>
      </c>
    </row>
    <row r="18" spans="1:11" s="12" customFormat="1" x14ac:dyDescent="0.25">
      <c r="A18" s="13" t="s">
        <v>156</v>
      </c>
      <c r="B18" s="68" t="s">
        <v>168</v>
      </c>
      <c r="C18" s="22" t="str">
        <f t="shared" si="5"/>
        <v>Recurso M5A</v>
      </c>
      <c r="D18" s="14" t="s">
        <v>145</v>
      </c>
      <c r="E18" s="14" t="s">
        <v>146</v>
      </c>
      <c r="F18" s="14" t="str">
        <f t="shared" si="6"/>
        <v>MA_11_01_REC100_IMG09n.png</v>
      </c>
      <c r="G18" s="14" t="str">
        <f>IF(F18&lt;&gt;"",IF($G$4="Recurso",IF(LEFT($G$5,1)="M",VLOOKUP($G$5,'Definición técnica de imagenes'!$A$3:$G$17,5,FALSE),IF($G$5="F1",'Definición técnica de imagenes'!$E$15,'Definición técnica de imagenes'!$F$13)),'Definición técnica de imagenes'!$E$16),"")</f>
        <v>286 x 286 px</v>
      </c>
      <c r="H18" s="14" t="str">
        <f t="shared" si="7"/>
        <v>MA_11_01_REC100_IMG09a.png</v>
      </c>
      <c r="I18" s="14" t="str">
        <f>IF(OR(B18&lt;&gt;"",J18&lt;&gt;""),IF($G$4="Recurso",IF(LEFT($G$5,1)="M",IF(VLOOKUP($G$5,'Definición técnica de imagenes'!$A$3:$G$17,6,FALSE)=0,"",VLOOKUP($G$5,'Definición técnica de imagenes'!$A$3:$G$17,6,FALSE)),IF($G$5="F1","","")),'Definición técnica de imagenes'!$F$16),"")</f>
        <v>500 x 500 px</v>
      </c>
      <c r="J18" s="14"/>
      <c r="K18" s="15" t="s">
        <v>165</v>
      </c>
    </row>
    <row r="19" spans="1:11" s="12" customFormat="1" x14ac:dyDescent="0.25">
      <c r="A19" s="13" t="s">
        <v>166</v>
      </c>
      <c r="B19" s="68" t="s">
        <v>168</v>
      </c>
      <c r="C19" s="22" t="str">
        <f t="shared" ref="C19" si="8">IF(OR(B19&lt;&gt;"",J19&lt;&gt;""),IF($G$4="Recurso",CONCATENATE($G$4," ",$G$5),$G$4),"")</f>
        <v>Recurso M5A</v>
      </c>
      <c r="D19" s="14" t="s">
        <v>145</v>
      </c>
      <c r="E19" s="14" t="s">
        <v>146</v>
      </c>
      <c r="F19" s="14" t="str">
        <f t="shared" ref="F19" si="9">IF(OR(B19&lt;&gt;"",J19&lt;&gt;""),CONCATENATE($C$7,"_",$A19,IF($G$4="Cuaderno de Estudio","_small",CONCATENATE(IF(I19="","","n"),IF(LEFT($G$5,1)="F",".jpg",".png")))),"")</f>
        <v>MA_11_01_REC100_IMG10n.png</v>
      </c>
      <c r="G19" s="14" t="str">
        <f>IF(F19&lt;&gt;"",IF($G$4="Recurso",IF(LEFT($G$5,1)="M",VLOOKUP($G$5,'Definición técnica de imagenes'!$A$3:$G$17,5,FALSE),IF($G$5="F1",'Definición técnica de imagenes'!$E$15,'Definición técnica de imagenes'!$F$13)),'Definición técnica de imagenes'!$E$16),"")</f>
        <v>286 x 286 px</v>
      </c>
      <c r="H19" s="14" t="str">
        <f t="shared" si="7"/>
        <v>MA_11_01_REC100_IMG10a.png</v>
      </c>
      <c r="I19" s="14" t="str">
        <f>IF(OR(B19&lt;&gt;"",J19&lt;&gt;""),IF($G$4="Recurso",IF(LEFT($G$5,1)="M",IF(VLOOKUP($G$5,'Definición técnica de imagenes'!$A$3:$G$17,6,FALSE)=0,"",VLOOKUP($G$5,'Definición técnica de imagenes'!$A$3:$G$17,6,FALSE)),IF($G$5="F1","","")),'Definición técnica de imagenes'!$F$16),"")</f>
        <v>500 x 500 px</v>
      </c>
      <c r="J19" s="14"/>
      <c r="K19" s="15" t="s">
        <v>167</v>
      </c>
    </row>
    <row r="20" spans="1:11" s="12" customFormat="1" x14ac:dyDescent="0.25">
      <c r="A20" s="13"/>
      <c r="B20" s="22"/>
      <c r="C20" s="22"/>
      <c r="D20" s="14"/>
      <c r="E20" s="14"/>
      <c r="F20" s="14" t="str">
        <f t="shared" ref="F20:F48" si="10">IF(OR(B20&lt;&gt;"",J20&lt;&gt;""),CONCATENATE($C$7,"_",$A20,IF($G$4="Cuaderno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 t="shared" si="7"/>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13"/>
      <c r="C21" s="13"/>
      <c r="D21" s="14"/>
      <c r="E21" s="14"/>
      <c r="F21" s="14" t="str">
        <f t="shared" si="10"/>
        <v/>
      </c>
      <c r="G21" s="14" t="str">
        <f>IF(F21&lt;&gt;"",IF($G$4="Recurso",IF(LEFT($G$5,1)="M",VLOOKUP($G$5,'Definición técnica de imagenes'!$A$3:$G$17,5,FALSE),IF($G$5="F1",'Definición técnica de imagenes'!$E$15,'Definición técnica de imagenes'!$F$13)),'Definición técnica de imagenes'!$E$16),"")</f>
        <v/>
      </c>
      <c r="H21" s="14" t="str">
        <f t="shared" si="7"/>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10"/>
        <v/>
      </c>
      <c r="G22" s="14" t="str">
        <f>IF(F22&lt;&gt;"",IF($G$4="Recurso",IF(LEFT($G$5,1)="M",VLOOKUP($G$5,'Definición técnica de imagenes'!$A$3:$G$17,5,FALSE),IF($G$5="F1",'Definición técnica de imagenes'!$E$15,'Definición técnica de imagenes'!$F$13)),'Definición técnica de imagenes'!$E$16),"")</f>
        <v/>
      </c>
      <c r="H22" s="14" t="str">
        <f t="shared" si="7"/>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10"/>
        <v/>
      </c>
      <c r="G23" s="14" t="str">
        <f>IF(F23&lt;&gt;"",IF($G$4="Recurso",IF(LEFT($G$5,1)="M",VLOOKUP($G$5,'Definición técnica de imagenes'!$A$3:$G$17,5,FALSE),IF($G$5="F1",'Definición técnica de imagenes'!$E$15,'Definición técnica de imagenes'!$F$13)),'Definición técnica de imagenes'!$E$16),"")</f>
        <v/>
      </c>
      <c r="H23" s="14" t="str">
        <f t="shared" si="7"/>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10"/>
        <v/>
      </c>
      <c r="G24" s="14" t="str">
        <f>IF(F24&lt;&gt;"",IF($G$4="Recurso",IF(LEFT($G$5,1)="M",VLOOKUP($G$5,'Definición técnica de imagenes'!$A$3:$G$17,5,FALSE),IF($G$5="F1",'Definición técnica de imagenes'!$E$15,'Definición técnica de imagenes'!$F$13)),'Definición técnica de imagenes'!$E$16),"")</f>
        <v/>
      </c>
      <c r="H24" s="14" t="str">
        <f t="shared" si="7"/>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0"/>
        <v/>
      </c>
      <c r="G25" s="14" t="str">
        <f>IF(F25&lt;&gt;"",IF($G$4="Recurso",IF(LEFT($G$5,1)="M",VLOOKUP($G$5,'Definición técnica de imagenes'!$A$3:$G$17,5,FALSE),IF($G$5="F1",'Definición técnica de imagenes'!$E$15,'Definición técnica de imagenes'!$F$13)),'Definición técnica de imagenes'!$E$16),"")</f>
        <v/>
      </c>
      <c r="H25" s="14" t="str">
        <f t="shared" si="7"/>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0"/>
        <v/>
      </c>
      <c r="G26" s="14" t="str">
        <f>IF(F26&lt;&gt;"",IF($G$4="Recurso",IF(LEFT($G$5,1)="M",VLOOKUP($G$5,'Definición técnica de imagenes'!$A$3:$G$17,5,FALSE),IF($G$5="F1",'Definición técnica de imagenes'!$E$15,'Definición técnica de imagenes'!$F$13)),'Definición técnica de imagenes'!$E$16),"")</f>
        <v/>
      </c>
      <c r="H26" s="14" t="str">
        <f t="shared" si="7"/>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0"/>
        <v/>
      </c>
      <c r="G27" s="14" t="str">
        <f>IF(F27&lt;&gt;"",IF($G$4="Recurso",IF(LEFT($G$5,1)="M",VLOOKUP($G$5,'Definición técnica de imagenes'!$A$3:$G$17,5,FALSE),IF($G$5="F1",'Definición técnica de imagenes'!$E$15,'Definición técnica de imagenes'!$F$13)),'Definición técnica de imagenes'!$E$16),"")</f>
        <v/>
      </c>
      <c r="H27" s="14" t="str">
        <f t="shared" si="7"/>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0"/>
        <v/>
      </c>
      <c r="G28" s="14" t="str">
        <f>IF(F28&lt;&gt;"",IF($G$4="Recurso",IF(LEFT($G$5,1)="M",VLOOKUP($G$5,'Definición técnica de imagenes'!$A$3:$G$17,5,FALSE),IF($G$5="F1",'Definición técnica de imagenes'!$E$15,'Definición técnica de imagenes'!$F$13)),'Definición técnica de imagenes'!$E$16),"")</f>
        <v/>
      </c>
      <c r="H28" s="14" t="str">
        <f t="shared" si="7"/>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0"/>
        <v/>
      </c>
      <c r="G29" s="14" t="str">
        <f>IF(F29&lt;&gt;"",IF($G$4="Recurso",IF(LEFT($G$5,1)="M",VLOOKUP($G$5,'Definición técnica de imagenes'!$A$3:$G$17,5,FALSE),IF($G$5="F1",'Definición técnica de imagenes'!$E$15,'Definición técnica de imagenes'!$F$13)),'Definición técnica de imagenes'!$E$16),"")</f>
        <v/>
      </c>
      <c r="H29" s="14" t="str">
        <f t="shared" si="7"/>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0"/>
        <v/>
      </c>
      <c r="G30" s="14" t="str">
        <f>IF(F30&lt;&gt;"",IF($G$4="Recurso",IF(LEFT($G$5,1)="M",VLOOKUP($G$5,'Definición técnica de imagenes'!$A$3:$G$17,5,FALSE),IF($G$5="F1",'Definición técnica de imagenes'!$E$15,'Definición técnica de imagenes'!$F$13)),'Definición técnica de imagenes'!$E$16),"")</f>
        <v/>
      </c>
      <c r="H30" s="14" t="str">
        <f t="shared" si="7"/>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0"/>
        <v/>
      </c>
      <c r="G31" s="14" t="str">
        <f>IF(F31&lt;&gt;"",IF($G$4="Recurso",IF(LEFT($G$5,1)="M",VLOOKUP($G$5,'Definición técnica de imagenes'!$A$3:$G$17,5,FALSE),IF($G$5="F1",'Definición técnica de imagenes'!$E$15,'Definición técnica de imagenes'!$F$13)),'Definición técnica de imagenes'!$E$16),"")</f>
        <v/>
      </c>
      <c r="H31" s="14" t="str">
        <f t="shared" si="7"/>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0"/>
        <v/>
      </c>
      <c r="G32" s="14" t="str">
        <f>IF(F32&lt;&gt;"",IF($G$4="Recurso",IF(LEFT($G$5,1)="M",VLOOKUP($G$5,'Definición técnica de imagenes'!$A$3:$G$17,5,FALSE),IF($G$5="F1",'Definición técnica de imagenes'!$E$15,'Definición técnica de imagenes'!$F$13)),'Definición técnica de imagenes'!$E$16),"")</f>
        <v/>
      </c>
      <c r="H32" s="14" t="str">
        <f t="shared" si="7"/>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0"/>
        <v/>
      </c>
      <c r="G33" s="14" t="str">
        <f>IF(F33&lt;&gt;"",IF($G$4="Recurso",IF(LEFT($G$5,1)="M",VLOOKUP($G$5,'Definición técnica de imagenes'!$A$3:$G$17,5,FALSE),IF($G$5="F1",'Definición técnica de imagenes'!$E$15,'Definición técnica de imagenes'!$F$13)),'Definición técnica de imagenes'!$E$16),"")</f>
        <v/>
      </c>
      <c r="H33" s="14" t="str">
        <f t="shared" si="7"/>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0"/>
        <v/>
      </c>
      <c r="G34" s="14" t="str">
        <f>IF(F34&lt;&gt;"",IF($G$4="Recurso",IF(LEFT($G$5,1)="M",VLOOKUP($G$5,'Definición técnica de imagenes'!$A$3:$G$17,5,FALSE),IF($G$5="F1",'Definición técnica de imagenes'!$E$15,'Definición técnica de imagenes'!$F$13)),'Definición técnica de imagenes'!$E$16),"")</f>
        <v/>
      </c>
      <c r="H34" s="14" t="str">
        <f t="shared" si="7"/>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0"/>
        <v/>
      </c>
      <c r="G35" s="14" t="str">
        <f>IF(F35&lt;&gt;"",IF($G$4="Recurso",IF(LEFT($G$5,1)="M",VLOOKUP($G$5,'Definición técnica de imagenes'!$A$3:$G$17,5,FALSE),IF($G$5="F1",'Definición técnica de imagenes'!$E$15,'Definición técnica de imagenes'!$F$13)),'Definición técnica de imagenes'!$E$16),"")</f>
        <v/>
      </c>
      <c r="H35" s="14" t="str">
        <f t="shared" si="7"/>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0"/>
        <v/>
      </c>
      <c r="G36" s="14" t="str">
        <f>IF(F36&lt;&gt;"",IF($G$4="Recurso",IF(LEFT($G$5,1)="M",VLOOKUP($G$5,'Definición técnica de imagenes'!$A$3:$G$17,5,FALSE),IF($G$5="F1",'Definición técnica de imagenes'!$E$15,'Definición técnica de imagenes'!$F$13)),'Definición técnica de imagenes'!$E$16),"")</f>
        <v/>
      </c>
      <c r="H36" s="14" t="str">
        <f t="shared" si="7"/>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0"/>
        <v/>
      </c>
      <c r="G37" s="14" t="str">
        <f>IF(F37&lt;&gt;"",IF($G$4="Recurso",IF(LEFT($G$5,1)="M",VLOOKUP($G$5,'Definición técnica de imagenes'!$A$3:$G$17,5,FALSE),IF($G$5="F1",'Definición técnica de imagenes'!$E$15,'Definición técnica de imagenes'!$F$13)),'Definición técnica de imagenes'!$E$16),"")</f>
        <v/>
      </c>
      <c r="H37" s="14" t="str">
        <f t="shared" si="7"/>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0"/>
        <v/>
      </c>
      <c r="G38" s="14" t="str">
        <f>IF(F38&lt;&gt;"",IF($G$4="Recurso",IF(LEFT($G$5,1)="M",VLOOKUP($G$5,'Definición técnica de imagenes'!$A$3:$G$17,5,FALSE),IF($G$5="F1",'Definición técnica de imagenes'!$E$15,'Definición técnica de imagenes'!$F$13)),'Definición técnica de imagenes'!$E$16),"")</f>
        <v/>
      </c>
      <c r="H38" s="14" t="str">
        <f t="shared" si="7"/>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0"/>
        <v/>
      </c>
      <c r="G39" s="14" t="str">
        <f>IF(F39&lt;&gt;"",IF($G$4="Recurso",IF(LEFT($G$5,1)="M",VLOOKUP($G$5,'Definición técnica de imagenes'!$A$3:$G$17,5,FALSE),IF($G$5="F1",'Definición técnica de imagenes'!$E$15,'Definición técnica de imagenes'!$F$13)),'Definición técnica de imagenes'!$E$16),"")</f>
        <v/>
      </c>
      <c r="H39" s="14" t="str">
        <f t="shared" si="7"/>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0"/>
        <v/>
      </c>
      <c r="G40" s="14" t="str">
        <f>IF(F40&lt;&gt;"",IF($G$4="Recurso",IF(LEFT($G$5,1)="M",VLOOKUP($G$5,'Definición técnica de imagenes'!$A$3:$G$17,5,FALSE),IF($G$5="F1",'Definición técnica de imagenes'!$E$15,'Definición técnica de imagenes'!$F$13)),'Definición técnica de imagenes'!$E$16),"")</f>
        <v/>
      </c>
      <c r="H40" s="14" t="str">
        <f t="shared" si="7"/>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0"/>
        <v/>
      </c>
      <c r="G41" s="14" t="str">
        <f>IF(F41&lt;&gt;"",IF($G$4="Recurso",IF(LEFT($G$5,1)="M",VLOOKUP($G$5,'Definición técnica de imagenes'!$A$3:$G$17,5,FALSE),IF($G$5="F1",'Definición técnica de imagenes'!$E$15,'Definición técnica de imagenes'!$F$13)),'Definición técnica de imagenes'!$E$16),"")</f>
        <v/>
      </c>
      <c r="H41" s="14" t="str">
        <f t="shared" si="7"/>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0"/>
        <v/>
      </c>
      <c r="G42" s="14" t="str">
        <f>IF(F42&lt;&gt;"",IF($G$4="Recurso",IF(LEFT($G$5,1)="M",VLOOKUP($G$5,'Definición técnica de imagenes'!$A$3:$G$17,5,FALSE),IF($G$5="F1",'Definición técnica de imagenes'!$E$15,'Definición técnica de imagenes'!$F$13)),'Definición técnica de imagenes'!$E$16),"")</f>
        <v/>
      </c>
      <c r="H42" s="14" t="str">
        <f t="shared" si="7"/>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0"/>
        <v/>
      </c>
      <c r="G43" s="14" t="str">
        <f>IF(F43&lt;&gt;"",IF($G$4="Recurso",IF(LEFT($G$5,1)="M",VLOOKUP($G$5,'Definición técnica de imagenes'!$A$3:$G$17,5,FALSE),IF($G$5="F1",'Definición técnica de imagenes'!$E$15,'Definición técnica de imagenes'!$F$13)),'Definición técnica de imagenes'!$E$16),"")</f>
        <v/>
      </c>
      <c r="H43" s="14" t="str">
        <f t="shared" si="7"/>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0"/>
        <v/>
      </c>
      <c r="G44" s="14" t="str">
        <f>IF(F44&lt;&gt;"",IF($G$4="Recurso",IF(LEFT($G$5,1)="M",VLOOKUP($G$5,'Definición técnica de imagenes'!$A$3:$G$17,5,FALSE),IF($G$5="F1",'Definición técnica de imagenes'!$E$15,'Definición técnica de imagenes'!$F$13)),'Definición técnica de imagenes'!$E$16),"")</f>
        <v/>
      </c>
      <c r="H44" s="14" t="str">
        <f t="shared" si="7"/>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0"/>
        <v/>
      </c>
      <c r="G45" s="14" t="str">
        <f>IF(F45&lt;&gt;"",IF($G$4="Recurso",IF(LEFT($G$5,1)="M",VLOOKUP($G$5,'Definición técnica de imagenes'!$A$3:$G$17,5,FALSE),IF($G$5="F1",'Definición técnica de imagenes'!$E$15,'Definición técnica de imagenes'!$F$13)),'Definición técnica de imagenes'!$E$16),"")</f>
        <v/>
      </c>
      <c r="H45" s="14" t="str">
        <f t="shared" si="7"/>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0"/>
        <v/>
      </c>
      <c r="G46" s="14" t="str">
        <f>IF(F46&lt;&gt;"",IF($G$4="Recurso",IF(LEFT($G$5,1)="M",VLOOKUP($G$5,'Definición técnica de imagenes'!$A$3:$G$17,5,FALSE),IF($G$5="F1",'Definición técnica de imagenes'!$E$15,'Definición técnica de imagenes'!$F$13)),'Definición técnica de imagenes'!$E$16),"")</f>
        <v/>
      </c>
      <c r="H46" s="14" t="str">
        <f t="shared" si="7"/>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0"/>
        <v/>
      </c>
      <c r="G47" s="14" t="str">
        <f>IF(F47&lt;&gt;"",IF($G$4="Recurso",IF(LEFT($G$5,1)="M",VLOOKUP($G$5,'Definición técnica de imagenes'!$A$3:$G$17,5,FALSE),IF($G$5="F1",'Definición técnica de imagenes'!$E$15,'Definición técnica de imagenes'!$F$13)),'Definición técnica de imagenes'!$E$16),"")</f>
        <v/>
      </c>
      <c r="H47" s="14" t="str">
        <f t="shared" si="7"/>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0"/>
        <v/>
      </c>
      <c r="G48" s="14" t="str">
        <f>IF(F48&lt;&gt;"",IF($G$4="Recurso",IF(LEFT($G$5,1)="M",VLOOKUP($G$5,'Definición técnica de imagenes'!$A$3:$G$17,5,FALSE),IF($G$5="F1",'Definición técnica de imagenes'!$E$15,'Definición técnica de imagenes'!$F$13)),'Definición técnica de imagenes'!$E$16),"")</f>
        <v/>
      </c>
      <c r="H48" s="14" t="str">
        <f t="shared" si="7"/>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ref="F49:F67" si="11">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67" si="12">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1"/>
        <v/>
      </c>
      <c r="G50" s="14" t="str">
        <f>IF(F50&lt;&gt;"",IF($G$4="Recurso",IF(LEFT($G$5,1)="M",VLOOKUP($G$5,'Definición técnica de imagenes'!$A$3:$G$17,5,FALSE),IF($G$5="F1",'Definición técnica de imagenes'!$E$15,'Definición técnica de imagenes'!$F$13)),'Definición técnica de imagenes'!$E$16),"")</f>
        <v/>
      </c>
      <c r="H50" s="14" t="str">
        <f t="shared" si="1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1"/>
        <v/>
      </c>
      <c r="G51" s="14" t="str">
        <f>IF(F51&lt;&gt;"",IF($G$4="Recurso",IF(LEFT($G$5,1)="M",VLOOKUP($G$5,'Definición técnica de imagenes'!$A$3:$G$17,5,FALSE),IF($G$5="F1",'Definición técnica de imagenes'!$E$15,'Definición técnica de imagenes'!$F$13)),'Definición técnica de imagenes'!$E$16),"")</f>
        <v/>
      </c>
      <c r="H51" s="14" t="str">
        <f t="shared" si="1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1"/>
        <v/>
      </c>
      <c r="G52" s="14" t="str">
        <f>IF(F52&lt;&gt;"",IF($G$4="Recurso",IF(LEFT($G$5,1)="M",VLOOKUP($G$5,'Definición técnica de imagenes'!$A$3:$G$17,5,FALSE),IF($G$5="F1",'Definición técnica de imagenes'!$E$15,'Definición técnica de imagenes'!$F$13)),'Definición técnica de imagenes'!$E$16),"")</f>
        <v/>
      </c>
      <c r="H52" s="14" t="str">
        <f t="shared" si="1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1"/>
        <v/>
      </c>
      <c r="G53" s="14" t="str">
        <f>IF(F53&lt;&gt;"",IF($G$4="Recurso",IF(LEFT($G$5,1)="M",VLOOKUP($G$5,'Definición técnica de imagenes'!$A$3:$G$17,5,FALSE),IF($G$5="F1",'Definición técnica de imagenes'!$E$15,'Definición técnica de imagenes'!$F$13)),'Definición técnica de imagenes'!$E$16),"")</f>
        <v/>
      </c>
      <c r="H53" s="14" t="str">
        <f t="shared" si="1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1"/>
        <v/>
      </c>
      <c r="G54" s="14" t="str">
        <f>IF(F54&lt;&gt;"",IF($G$4="Recurso",IF(LEFT($G$5,1)="M",VLOOKUP($G$5,'Definición técnica de imagenes'!$A$3:$G$17,5,FALSE),IF($G$5="F1",'Definición técnica de imagenes'!$E$15,'Definición técnica de imagenes'!$F$13)),'Definición técnica de imagenes'!$E$16),"")</f>
        <v/>
      </c>
      <c r="H54" s="14" t="str">
        <f t="shared" si="1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1"/>
        <v/>
      </c>
      <c r="G55" s="14" t="str">
        <f>IF(F55&lt;&gt;"",IF($G$4="Recurso",IF(LEFT($G$5,1)="M",VLOOKUP($G$5,'Definición técnica de imagenes'!$A$3:$G$17,5,FALSE),IF($G$5="F1",'Definición técnica de imagenes'!$E$15,'Definición técnica de imagenes'!$F$13)),'Definición técnica de imagenes'!$E$16),"")</f>
        <v/>
      </c>
      <c r="H55" s="14" t="str">
        <f t="shared" si="1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1"/>
        <v/>
      </c>
      <c r="G56" s="14" t="str">
        <f>IF(F56&lt;&gt;"",IF($G$4="Recurso",IF(LEFT($G$5,1)="M",VLOOKUP($G$5,'Definición técnica de imagenes'!$A$3:$G$17,5,FALSE),IF($G$5="F1",'Definición técnica de imagenes'!$E$15,'Definición técnica de imagenes'!$F$13)),'Definición técnica de imagenes'!$E$16),"")</f>
        <v/>
      </c>
      <c r="H56" s="14" t="str">
        <f t="shared" si="1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1"/>
        <v/>
      </c>
      <c r="G57" s="14" t="str">
        <f>IF(F57&lt;&gt;"",IF($G$4="Recurso",IF(LEFT($G$5,1)="M",VLOOKUP($G$5,'Definición técnica de imagenes'!$A$3:$G$17,5,FALSE),IF($G$5="F1",'Definición técnica de imagenes'!$E$15,'Definición técnica de imagenes'!$F$13)),'Definición técnica de imagenes'!$E$16),"")</f>
        <v/>
      </c>
      <c r="H57" s="14" t="str">
        <f t="shared" si="1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1"/>
        <v/>
      </c>
      <c r="G58" s="14" t="str">
        <f>IF(F58&lt;&gt;"",IF($G$4="Recurso",IF(LEFT($G$5,1)="M",VLOOKUP($G$5,'Definición técnica de imagenes'!$A$3:$G$17,5,FALSE),IF($G$5="F1",'Definición técnica de imagenes'!$E$15,'Definición técnica de imagenes'!$F$13)),'Definición técnica de imagenes'!$E$16),"")</f>
        <v/>
      </c>
      <c r="H58" s="14" t="str">
        <f t="shared" si="1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2015-04-06T04:08:07Z</dcterms:modified>
</cp:coreProperties>
</file>