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56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562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H18" i="1" s="1"/>
  <c r="I19" i="1"/>
  <c r="I20" i="1"/>
  <c r="H20" i="1" s="1"/>
  <c r="I21" i="1"/>
  <c r="I22" i="1"/>
  <c r="H22" i="1" s="1"/>
  <c r="I23" i="1"/>
  <c r="I24" i="1"/>
  <c r="H24" i="1" s="1"/>
  <c r="I25" i="1"/>
  <c r="I26" i="1"/>
  <c r="H26" i="1" s="1"/>
  <c r="I27" i="1"/>
  <c r="I28" i="1"/>
  <c r="H28" i="1" s="1"/>
  <c r="I29" i="1"/>
  <c r="I30" i="1"/>
  <c r="H30" i="1" s="1"/>
  <c r="I31" i="1"/>
  <c r="I32" i="1"/>
  <c r="H32" i="1" s="1"/>
  <c r="I33" i="1"/>
  <c r="I34" i="1"/>
  <c r="H34" i="1" s="1"/>
  <c r="I35" i="1"/>
  <c r="I36" i="1"/>
  <c r="H36" i="1" s="1"/>
  <c r="I37" i="1"/>
  <c r="I38" i="1"/>
  <c r="H38" i="1" s="1"/>
  <c r="I39" i="1"/>
  <c r="I40" i="1"/>
  <c r="H40" i="1" s="1"/>
  <c r="I41" i="1"/>
  <c r="I42" i="1"/>
  <c r="H42" i="1" s="1"/>
  <c r="I43" i="1"/>
  <c r="I44" i="1"/>
  <c r="H44" i="1" s="1"/>
  <c r="I45" i="1"/>
  <c r="I46" i="1"/>
  <c r="H46" i="1" s="1"/>
  <c r="I47" i="1"/>
  <c r="I48" i="1"/>
  <c r="H48" i="1" s="1"/>
  <c r="I49" i="1"/>
  <c r="I50" i="1"/>
  <c r="H50" i="1" s="1"/>
  <c r="I51" i="1"/>
  <c r="I52" i="1"/>
  <c r="H52" i="1" s="1"/>
  <c r="I53" i="1"/>
  <c r="F53" i="1"/>
  <c r="G53" i="1" s="1"/>
  <c r="I54" i="1"/>
  <c r="H54" i="1" s="1"/>
  <c r="F54" i="1"/>
  <c r="G54" i="1" s="1"/>
  <c r="I55" i="1"/>
  <c r="H55" i="1" s="1"/>
  <c r="I56" i="1"/>
  <c r="H56" i="1" s="1"/>
  <c r="F56" i="1"/>
  <c r="G56" i="1" s="1"/>
  <c r="I57" i="1"/>
  <c r="H57" i="1" s="1"/>
  <c r="I58" i="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8" i="1"/>
  <c r="F61" i="1"/>
  <c r="G61" i="1" s="1"/>
  <c r="F59" i="1"/>
  <c r="G59" i="1" s="1"/>
  <c r="F57" i="1"/>
  <c r="G57" i="1" s="1"/>
  <c r="F55" i="1"/>
  <c r="G55" i="1" s="1"/>
  <c r="H53" i="1"/>
  <c r="F52" i="1"/>
  <c r="G52" i="1" s="1"/>
  <c r="F51" i="1"/>
  <c r="G51" i="1" s="1"/>
  <c r="H51" i="1"/>
  <c r="F50" i="1"/>
  <c r="G50" i="1" s="1"/>
  <c r="F49" i="1"/>
  <c r="G49" i="1" s="1"/>
  <c r="H49" i="1"/>
  <c r="F48" i="1"/>
  <c r="G48" i="1" s="1"/>
  <c r="F47" i="1"/>
  <c r="G47" i="1" s="1"/>
  <c r="H47" i="1"/>
  <c r="F46" i="1"/>
  <c r="G46" i="1" s="1"/>
  <c r="F45" i="1"/>
  <c r="G45" i="1" s="1"/>
  <c r="H45" i="1"/>
  <c r="F44" i="1"/>
  <c r="G44" i="1" s="1"/>
  <c r="F43" i="1"/>
  <c r="G43" i="1" s="1"/>
  <c r="H43" i="1"/>
  <c r="F42" i="1"/>
  <c r="G42" i="1" s="1"/>
  <c r="F41" i="1"/>
  <c r="G41" i="1" s="1"/>
  <c r="H41" i="1"/>
  <c r="F40" i="1"/>
  <c r="G40" i="1" s="1"/>
  <c r="F39" i="1"/>
  <c r="G39" i="1" s="1"/>
  <c r="H39" i="1"/>
  <c r="F38" i="1"/>
  <c r="G38" i="1" s="1"/>
  <c r="F37" i="1"/>
  <c r="G37" i="1" s="1"/>
  <c r="H37" i="1"/>
  <c r="F36" i="1"/>
  <c r="G36" i="1" s="1"/>
  <c r="F35" i="1"/>
  <c r="G35" i="1" s="1"/>
  <c r="H35" i="1"/>
  <c r="F34" i="1"/>
  <c r="G34" i="1" s="1"/>
  <c r="F33" i="1"/>
  <c r="G33" i="1" s="1"/>
  <c r="H33" i="1"/>
  <c r="F32" i="1"/>
  <c r="G32" i="1" s="1"/>
  <c r="F31" i="1"/>
  <c r="G31" i="1" s="1"/>
  <c r="H31" i="1"/>
  <c r="F30" i="1"/>
  <c r="G30" i="1" s="1"/>
  <c r="F29" i="1"/>
  <c r="G29" i="1" s="1"/>
  <c r="H29" i="1"/>
  <c r="F28" i="1"/>
  <c r="G28" i="1" s="1"/>
  <c r="F27" i="1"/>
  <c r="G27" i="1" s="1"/>
  <c r="H27" i="1"/>
  <c r="F26" i="1"/>
  <c r="G26" i="1" s="1"/>
  <c r="F25" i="1"/>
  <c r="G25" i="1" s="1"/>
  <c r="H25" i="1"/>
  <c r="F24" i="1"/>
  <c r="G24" i="1" s="1"/>
  <c r="F23" i="1"/>
  <c r="G23" i="1" s="1"/>
  <c r="H23" i="1"/>
  <c r="F22" i="1"/>
  <c r="G22" i="1" s="1"/>
  <c r="F21" i="1"/>
  <c r="G21" i="1" s="1"/>
  <c r="H21" i="1"/>
  <c r="F19" i="1"/>
  <c r="G19" i="1" s="1"/>
  <c r="H19" i="1"/>
  <c r="A10" i="1"/>
  <c r="A11" i="1" s="1"/>
  <c r="A17" i="1"/>
  <c r="A18" i="1"/>
  <c r="F18" i="1"/>
  <c r="G18" i="1" s="1"/>
  <c r="F17" i="1"/>
  <c r="G17" i="1" s="1"/>
  <c r="H17"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c r="H10" i="1"/>
  <c r="A19" i="1"/>
  <c r="A20" i="1"/>
  <c r="F20" i="1"/>
  <c r="G20" i="1" s="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12" i="1" l="1"/>
  <c r="A13" i="1" s="1"/>
  <c r="H11" i="1"/>
  <c r="F11" i="1"/>
  <c r="G11" i="1" s="1"/>
  <c r="H12" i="1" l="1"/>
  <c r="F12" i="1"/>
  <c r="G12" i="1" s="1"/>
  <c r="A14" i="1"/>
  <c r="H13" i="1"/>
  <c r="F13" i="1"/>
  <c r="G13" i="1" s="1"/>
  <c r="H14" i="1" l="1"/>
  <c r="A15" i="1"/>
  <c r="F14" i="1"/>
  <c r="G14" i="1" s="1"/>
  <c r="F15" i="1" l="1"/>
  <c r="G15" i="1" s="1"/>
  <c r="A16" i="1"/>
  <c r="H15" i="1"/>
  <c r="F16" i="1" l="1"/>
  <c r="G16" i="1" s="1"/>
  <c r="H16" i="1"/>
</calcChain>
</file>

<file path=xl/sharedStrings.xml><?xml version="1.0" encoding="utf-8"?>
<sst xmlns="http://schemas.openxmlformats.org/spreadsheetml/2006/main" count="385" uniqueCount="195">
  <si>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</si>
  <si>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</si>
  <si>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</si>
  <si>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</si>
  <si>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</si>
  <si>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</si>
  <si>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</si>
  <si>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</si>
  <si>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</si>
  <si>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</si>
  <si>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</si>
  <si>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</si>
  <si>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</si>
  <si>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</si>
  <si>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</si>
  <si>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</si>
  <si>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</si>
  <si>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</si>
  <si>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</si>
  <si>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</si>
  <si>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</si>
  <si>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</si>
  <si>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</si>
  <si>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</si>
  <si>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</si>
  <si>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</si>
  <si>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</si>
  <si>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</si>
  <si>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</si>
  <si>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</si>
  <si>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</si>
  <si>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</si>
  <si>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</si>
  <si>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</si>
  <si>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</si>
  <si>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</si>
  <si>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</si>
  <si>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</si>
  <si>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</si>
  <si>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</si>
  <si>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</si>
  <si>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</si>
  <si>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</si>
  <si>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</si>
  <si>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</si>
  <si>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</si>
  <si>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</si>
  <si>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</si>
  <si>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</si>
  <si>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</si>
  <si>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</si>
  <si>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</si>
  <si>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</si>
  <si>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</si>
  <si>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</si>
  <si>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</si>
  <si>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</si>
  <si>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</si>
  <si>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</si>
  <si>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</si>
  <si>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</si>
  <si>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</si>
  <si>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</si>
  <si>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</si>
  <si>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</si>
  <si>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</si>
  <si>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</si>
  <si>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</si>
  <si>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</si>
  <si>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</si>
  <si>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</si>
  <si>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</si>
  <si>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</si>
  <si>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</si>
  <si>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</si>
  <si>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</si>
  <si>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</si>
  <si>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</si>
  <si>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</si>
  <si>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</si>
  <si>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</si>
  <si>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</si>
  <si>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</si>
  <si>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</si>
  <si>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</si>
  <si>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</si>
  <si>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</si>
  <si>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</si>
  <si>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</si>
  <si>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</si>
  <si>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</si>
  <si>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</si>
  <si>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</si>
  <si>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</si>
  <si>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</si>
  <si>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</si>
  <si>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</si>
  <si>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</si>
  <si>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</si>
  <si>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</si>
  <si>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</si>
  <si>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</si>
  <si>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</si>
  <si>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</si>
  <si>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</si>
  <si>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</si>
  <si>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</si>
  <si>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</si>
  <si>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</si>
  <si>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</si>
  <si>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</si>
  <si>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</si>
  <si>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</si>
  <si>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</si>
  <si>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</si>
  <si>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</si>
  <si>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</si>
  <si>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</si>
  <si>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</si>
  <si>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</si>
  <si>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</si>
  <si>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</si>
  <si>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</si>
  <si>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</si>
  <si>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</si>
  <si>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</si>
  <si>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</si>
  <si>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</si>
  <si>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</si>
  <si>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</si>
  <si>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</si>
  <si>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</si>
  <si>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</si>
  <si>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</si>
  <si>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</si>
  <si>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</si>
  <si>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</si>
  <si>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</si>
  <si>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</si>
  <si>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</si>
  <si>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</si>
  <si>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</si>
  <si>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</si>
  <si>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</si>
  <si>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</si>
  <si>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</si>
  <si>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</si>
  <si>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</si>
  <si>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</si>
  <si>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</si>
  <si>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</si>
  <si>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</si>
  <si>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</si>
  <si>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</si>
  <si>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</si>
  <si>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</si>
  <si>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</si>
  <si>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</si>
  <si>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</si>
  <si>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</si>
  <si>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</si>
  <si>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</si>
  <si>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</si>
  <si>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</si>
  <si>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</si>
  <si>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</si>
  <si>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</si>
  <si>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</si>
  <si>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</si>
  <si>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</si>
  <si>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</si>
  <si>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</si>
  <si>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</si>
  <si>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</si>
  <si>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</si>
  <si>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</si>
  <si>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</si>
  <si>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</si>
  <si>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</si>
  <si>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</si>
  <si>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</si>
  <si>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</si>
  <si>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</si>
  <si>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</si>
  <si>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</si>
  <si>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</si>
  <si>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</si>
  <si>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</si>
  <si>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Lizzie Zambrano</t>
  </si>
  <si>
    <t>La semejanza de triángulos</t>
  </si>
  <si>
    <t>MA_09_09_CO_RE180</t>
  </si>
  <si>
    <t xml:space="preserve">Grupo de tres triángulos como los que se muestran en la imagen adjunta en la observación ( es importante que las medidas sean nombradas como las mostradas en la imagen) </t>
  </si>
  <si>
    <t xml:space="preserve">Dos triángulos rectángulos como los que se muestran en la imagen adjunta en la onservación.  ( si se desea se pueden nombrar los vértices) </t>
  </si>
  <si>
    <t xml:space="preserve">Triángulo con emdidas y propiedades como las que se muetsran en la imagen adjunta. ( Es importante que se nombren los vertices tal cual como se muestra en la imagen adjunta en las observaciones) </t>
  </si>
  <si>
    <t xml:space="preserve">Triángulos como los que se muestran en la imagen en la observación, es importante mantener lar propiedades y nombres.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</si>
</sst>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129637</xdr:colOff>
      <xdr:row>9</xdr:row>
      <xdr:rowOff>222251</xdr:rowOff>
    </xdr:from>
    <xdr:to>
      <xdr:col>10</xdr:col>
      <xdr:colOff>1460500</xdr:colOff>
      <xdr:row>9</xdr:row>
      <xdr:rowOff>1206501</xdr:rowOff>
    </xdr:to>
    <xdr:pic>
      <xdr:nvPicPr>
        <xdr:cNvPr id="6" name="5 Imagen"/>
        <xdr:cNvPicPr>
          <a:picLocks noChangeAspect="1"/>
        </xdr:cNvPicPr>
      </xdr:nvPicPr>
      <xdr:blipFill rotWithShape="1">
        <a:blip xmlns:r="http://schemas.openxmlformats.org/officeDocument/2006/relationships" r:embed="rId1"/>
        <a:srcRect l="6999" t="21270" r="26749" b="13400"/>
        <a:stretch/>
      </xdr:blipFill>
      <xdr:spPr>
        <a:xfrm>
          <a:off x="16480887" y="2365376"/>
          <a:ext cx="1330863" cy="984250"/>
        </a:xfrm>
        <a:prstGeom prst="rect">
          <a:avLst/>
        </a:prstGeom>
      </xdr:spPr>
    </xdr:pic>
    <xdr:clientData/>
  </xdr:twoCellAnchor>
  <xdr:twoCellAnchor editAs="oneCell">
    <xdr:from>
      <xdr:col>10</xdr:col>
      <xdr:colOff>181406</xdr:colOff>
      <xdr:row>10</xdr:row>
      <xdr:rowOff>127000</xdr:rowOff>
    </xdr:from>
    <xdr:to>
      <xdr:col>10</xdr:col>
      <xdr:colOff>1571626</xdr:colOff>
      <xdr:row>10</xdr:row>
      <xdr:rowOff>789929</xdr:rowOff>
    </xdr:to>
    <xdr:pic>
      <xdr:nvPicPr>
        <xdr:cNvPr id="10" name="9 Imagen"/>
        <xdr:cNvPicPr>
          <a:picLocks noChangeAspect="1"/>
        </xdr:cNvPicPr>
      </xdr:nvPicPr>
      <xdr:blipFill rotWithShape="1">
        <a:blip xmlns:r="http://schemas.openxmlformats.org/officeDocument/2006/relationships" r:embed="rId2"/>
        <a:srcRect l="6999" t="35160" r="22679" b="20129"/>
        <a:stretch/>
      </xdr:blipFill>
      <xdr:spPr>
        <a:xfrm>
          <a:off x="16532656" y="3571875"/>
          <a:ext cx="1390220" cy="662929"/>
        </a:xfrm>
        <a:prstGeom prst="rect">
          <a:avLst/>
        </a:prstGeom>
      </xdr:spPr>
    </xdr:pic>
    <xdr:clientData/>
  </xdr:twoCellAnchor>
  <xdr:twoCellAnchor editAs="oneCell">
    <xdr:from>
      <xdr:col>10</xdr:col>
      <xdr:colOff>523874</xdr:colOff>
      <xdr:row>11</xdr:row>
      <xdr:rowOff>231022</xdr:rowOff>
    </xdr:from>
    <xdr:to>
      <xdr:col>10</xdr:col>
      <xdr:colOff>1714499</xdr:colOff>
      <xdr:row>11</xdr:row>
      <xdr:rowOff>888999</xdr:rowOff>
    </xdr:to>
    <xdr:pic>
      <xdr:nvPicPr>
        <xdr:cNvPr id="11" name="10 Imagen"/>
        <xdr:cNvPicPr>
          <a:picLocks noChangeAspect="1"/>
        </xdr:cNvPicPr>
      </xdr:nvPicPr>
      <xdr:blipFill rotWithShape="1">
        <a:blip xmlns:r="http://schemas.openxmlformats.org/officeDocument/2006/relationships" r:embed="rId3"/>
        <a:srcRect l="23115" t="27998" r="15029" b="26423"/>
        <a:stretch/>
      </xdr:blipFill>
      <xdr:spPr>
        <a:xfrm>
          <a:off x="16875124" y="4517272"/>
          <a:ext cx="1190625" cy="657977"/>
        </a:xfrm>
        <a:prstGeom prst="rect">
          <a:avLst/>
        </a:prstGeom>
      </xdr:spPr>
    </xdr:pic>
    <xdr:clientData/>
  </xdr:twoCellAnchor>
  <xdr:twoCellAnchor editAs="oneCell">
    <xdr:from>
      <xdr:col>10</xdr:col>
      <xdr:colOff>206375</xdr:colOff>
      <xdr:row>12</xdr:row>
      <xdr:rowOff>166763</xdr:rowOff>
    </xdr:from>
    <xdr:to>
      <xdr:col>10</xdr:col>
      <xdr:colOff>1651000</xdr:colOff>
      <xdr:row>12</xdr:row>
      <xdr:rowOff>1016000</xdr:rowOff>
    </xdr:to>
    <xdr:pic>
      <xdr:nvPicPr>
        <xdr:cNvPr id="12" name="11 Imagen"/>
        <xdr:cNvPicPr>
          <a:picLocks noChangeAspect="1"/>
        </xdr:cNvPicPr>
      </xdr:nvPicPr>
      <xdr:blipFill rotWithShape="1">
        <a:blip xmlns:r="http://schemas.openxmlformats.org/officeDocument/2006/relationships" r:embed="rId4"/>
        <a:srcRect l="24417" t="40153" r="24633" b="19912"/>
        <a:stretch/>
      </xdr:blipFill>
      <xdr:spPr>
        <a:xfrm>
          <a:off x="16557625" y="5421388"/>
          <a:ext cx="1444625" cy="849237"/>
        </a:xfrm>
        <a:prstGeom prst="rect">
          <a:avLst/>
        </a:prstGeom>
      </xdr:spPr>
    </xdr:pic>
    <xdr:clientData/>
  </xdr:twoCellAnchor>
  <xdr:twoCellAnchor editAs="oneCell">
    <xdr:from>
      <xdr:col>10</xdr:col>
      <xdr:colOff>400801</xdr:colOff>
      <xdr:row>13</xdr:row>
      <xdr:rowOff>254000</xdr:rowOff>
    </xdr:from>
    <xdr:to>
      <xdr:col>10</xdr:col>
      <xdr:colOff>1793874</xdr:colOff>
      <xdr:row>14</xdr:row>
      <xdr:rowOff>15875</xdr:rowOff>
    </xdr:to>
    <xdr:pic>
      <xdr:nvPicPr>
        <xdr:cNvPr id="13" name="12 Imagen"/>
        <xdr:cNvPicPr>
          <a:picLocks noChangeAspect="1"/>
        </xdr:cNvPicPr>
      </xdr:nvPicPr>
      <xdr:blipFill rotWithShape="1">
        <a:blip xmlns:r="http://schemas.openxmlformats.org/officeDocument/2006/relationships" r:embed="rId5"/>
        <a:srcRect l="20022" t="30169" r="36679" b="27726"/>
        <a:stretch/>
      </xdr:blipFill>
      <xdr:spPr>
        <a:xfrm>
          <a:off x="16752051" y="6572250"/>
          <a:ext cx="1393073" cy="1016000"/>
        </a:xfrm>
        <a:prstGeom prst="rect">
          <a:avLst/>
        </a:prstGeom>
      </xdr:spPr>
    </xdr:pic>
    <xdr:clientData/>
  </xdr:twoCellAnchor>
  <xdr:twoCellAnchor editAs="oneCell">
    <xdr:from>
      <xdr:col>10</xdr:col>
      <xdr:colOff>354133</xdr:colOff>
      <xdr:row>14</xdr:row>
      <xdr:rowOff>79374</xdr:rowOff>
    </xdr:from>
    <xdr:to>
      <xdr:col>10</xdr:col>
      <xdr:colOff>1841500</xdr:colOff>
      <xdr:row>14</xdr:row>
      <xdr:rowOff>968375</xdr:rowOff>
    </xdr:to>
    <xdr:pic>
      <xdr:nvPicPr>
        <xdr:cNvPr id="14" name="13 Imagen"/>
        <xdr:cNvPicPr>
          <a:picLocks noChangeAspect="1"/>
        </xdr:cNvPicPr>
      </xdr:nvPicPr>
      <xdr:blipFill rotWithShape="1">
        <a:blip xmlns:r="http://schemas.openxmlformats.org/officeDocument/2006/relationships" r:embed="rId6"/>
        <a:srcRect l="14487" t="40370" r="28865" b="14486"/>
        <a:stretch/>
      </xdr:blipFill>
      <xdr:spPr>
        <a:xfrm>
          <a:off x="16705383" y="7651749"/>
          <a:ext cx="1487367" cy="889001"/>
        </a:xfrm>
        <a:prstGeom prst="rect">
          <a:avLst/>
        </a:prstGeom>
      </xdr:spPr>
    </xdr:pic>
    <xdr:clientData/>
  </xdr:twoCellAnchor>
  <xdr:twoCellAnchor editAs="oneCell">
    <xdr:from>
      <xdr:col>10</xdr:col>
      <xdr:colOff>508000</xdr:colOff>
      <xdr:row>15</xdr:row>
      <xdr:rowOff>132325</xdr:rowOff>
    </xdr:from>
    <xdr:to>
      <xdr:col>10</xdr:col>
      <xdr:colOff>1984374</xdr:colOff>
      <xdr:row>15</xdr:row>
      <xdr:rowOff>1063624</xdr:rowOff>
    </xdr:to>
    <xdr:pic>
      <xdr:nvPicPr>
        <xdr:cNvPr id="15" name="14 Imagen"/>
        <xdr:cNvPicPr>
          <a:picLocks noChangeAspect="1"/>
        </xdr:cNvPicPr>
      </xdr:nvPicPr>
      <xdr:blipFill rotWithShape="1">
        <a:blip xmlns:r="http://schemas.openxmlformats.org/officeDocument/2006/relationships" r:embed="rId7"/>
        <a:srcRect l="7976" t="19751" r="14866" b="15354"/>
        <a:stretch/>
      </xdr:blipFill>
      <xdr:spPr>
        <a:xfrm>
          <a:off x="16859250" y="8688950"/>
          <a:ext cx="1476374" cy="93129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E1" zoomScale="60" zoomScaleNormal="60" zoomScalePageLayoutView="140" workbookViewId="0">
      <pane ySplit="9" topLeftCell="A14" activePane="bottomLeft" state="frozen"/>
      <selection pane="bottomLeft" activeCell="K16" sqref="K16"/>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M5A</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9</v>
      </c>
      <c r="D3" s="88"/>
      <c r="F3" s="80">
        <v>42440</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102.75" customHeight="1" x14ac:dyDescent="0.25">
      <c r="A10" s="12" t="str">
        <f>IF(OR(B10&lt;&gt;"",J10&lt;&gt;""),"IMG01","")</f>
        <v>IMG01</v>
      </c>
      <c r="B10" s="62"/>
      <c r="C10" s="20" t="str">
        <f t="shared" ref="C10:C41" si="0">IF(OR(B10&lt;&gt;"",J10&lt;&gt;""),IF($G$4="Recurso",CONCATENATE($G$4," ",$G$5),$G$4),"")</f>
        <v>Recurso M5A</v>
      </c>
      <c r="D10" s="63" t="s">
        <v>187</v>
      </c>
      <c r="E10" s="63" t="s">
        <v>155</v>
      </c>
      <c r="F10" s="13" t="str">
        <f t="shared" ref="F10" ca="1" si="1">IF(OR(B10&lt;&gt;"",J10&lt;&gt;""),CONCATENATE($C$7,"_",$A10,IF($G$4="Cuaderno de Estudio","_small",CONCATENATE(IF(I10="","","n"),IF(LEFT($G$5,1)="F",".jpg",".png")))),"")</f>
        <v>MA_09_09_CO_RE180_IMG01n.png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MA_09_09_CO_RE180_IMG01a.png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4" t="s">
        <v>191</v>
      </c>
      <c r="K10" s="64"/>
      <c r="O10" s="2" t="str">
        <f>'Definición técnica de imagenes'!A12</f>
        <v>M12D</v>
      </c>
    </row>
    <row r="11" spans="1:16" s="11" customFormat="1" ht="66.75" customHeight="1" x14ac:dyDescent="0.25">
      <c r="A11" s="12" t="str">
        <f>IF(OR(B11&lt;&gt;"",J11&lt;&gt;""),CONCATENATE(LEFT(A10,3),IF(MID(A10,4,2)+1&lt;10,CONCATENATE("0",MID(A10,4,2)+1))),"")</f>
        <v>IMG02</v>
      </c>
      <c r="B11" s="62"/>
      <c r="C11" s="20" t="str">
        <f>IF(OR(B11&lt;&gt;"",J11&lt;&gt;""),IF($G$4="Recurso",CONCATENATE($G$4," ",$G$5),$G$4),"")</f>
        <v>Recurso M5A</v>
      </c>
      <c r="D11" s="63" t="s">
        <v>187</v>
      </c>
      <c r="E11" s="63" t="s">
        <v>155</v>
      </c>
      <c r="F11" s="13" t="str">
        <f ca="1">IF(OR(B11&lt;&gt;"",J11&lt;&gt;""),CONCATENATE($C$7,"_",$A11,IF($G$4="Cuaderno de Estudio","_small",CONCATENATE(IF(I11="","","n"),IF(LEFT($G$5,1)="F",".jpg",".png")))),"")</f>
        <v>MA_09_09_CO_RE180_IMG02n.png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ca="1">IF(AND(I11&lt;&gt;"",I11&lt;&gt;0),IF(OR(B11&lt;&gt;"",J11&lt;&gt;""),CONCATENATE($C$7,"_",$A11,IF($G$4="Cuaderno de Estudio","_zoom",CONCATENATE("a",IF(LEFT($G$5,1)="F",".jpg",".png")))),""),"")</f>
        <v>MA_09_09_CO_RE180_IMG02a.png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191</v>
      </c>
      <c r="K11" s="64"/>
      <c r="O11" s="2" t="str">
        <f>'Definición técnica de imagenes'!A13</f>
        <v>M101</v>
      </c>
    </row>
    <row r="12" spans="1:16" s="11" customFormat="1" ht="76.5" customHeight="1" x14ac:dyDescent="0.25">
      <c r="A12" s="12" t="str">
        <f t="shared" ref="A12:A18" si="3">IF(OR(B12&lt;&gt;"",J12&lt;&gt;""),CONCATENATE(LEFT(A11,3),IF(MID(A11,4,2)+1&lt;10,CONCATENATE("0",MID(A11,4,2)+1))),"")</f>
        <v>IMG03</v>
      </c>
      <c r="B12" s="62"/>
      <c r="C12" s="20" t="str">
        <f t="shared" si="0"/>
        <v>Recurso M5A</v>
      </c>
      <c r="D12" s="63" t="s">
        <v>187</v>
      </c>
      <c r="E12" s="63" t="s">
        <v>155</v>
      </c>
      <c r="F12" s="13" t="str">
        <f t="shared" ref="F12:F74" ca="1" si="4">IF(OR(B12&lt;&gt;"",J12&lt;&gt;""),CONCATENATE($C$7,"_",$A12,IF($G$4="Cuaderno de Estudio","_small",CONCATENATE(IF(I12="","","n"),IF(LEFT($G$5,1)="F",".jpg",".png")))),"")</f>
        <v>MA_09_09_CO_RE180_IMG03n.png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ref="H12:H74" ca="1" si="5">IF(AND(I12&lt;&gt;"",I12&lt;&gt;0),IF(OR(B12&lt;&gt;"",J12&lt;&gt;""),CONCATENATE($C$7,"_",$A12,IF($G$4="Cuaderno de Estudio","_zoom",CONCATENATE("a",IF(LEFT($G$5,1)="F",".jpg",".png")))),""),"")</f>
        <v>MA_09_09_CO_RE180_IMG03a.png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83.25" customHeight="1" x14ac:dyDescent="0.25">
      <c r="A13" s="12" t="str">
        <f t="shared" si="3"/>
        <v>IMG04</v>
      </c>
      <c r="B13" s="62"/>
      <c r="C13" s="20" t="str">
        <f t="shared" si="0"/>
        <v>Recurso M5A</v>
      </c>
      <c r="D13" s="63" t="s">
        <v>187</v>
      </c>
      <c r="E13" s="63" t="s">
        <v>155</v>
      </c>
      <c r="F13" s="13" t="str">
        <f t="shared" ca="1" si="4"/>
        <v>MA_09_09_CO_RE180_IMG04n.png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MA_09_09_CO_RE180_IMG04a.png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193</v>
      </c>
      <c r="K13" s="64"/>
      <c r="O13" s="2" t="str">
        <f>'Definición técnica de imagenes'!A19</f>
        <v>F4</v>
      </c>
    </row>
    <row r="14" spans="1:16" s="11" customFormat="1" ht="99" customHeight="1" x14ac:dyDescent="0.25">
      <c r="A14" s="12" t="str">
        <f t="shared" si="3"/>
        <v>IMG05</v>
      </c>
      <c r="B14" s="62"/>
      <c r="C14" s="20" t="str">
        <f t="shared" si="0"/>
        <v>Recurso M5A</v>
      </c>
      <c r="D14" s="63" t="s">
        <v>187</v>
      </c>
      <c r="E14" s="63" t="s">
        <v>155</v>
      </c>
      <c r="F14" s="13" t="str">
        <f t="shared" ca="1" si="4"/>
        <v>MA_09_09_CO_RE180_IMG05n.png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MA_09_09_CO_RE180_IMG05a.png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6"/>
      <c r="O14" s="2" t="str">
        <f>'Definición técnica de imagenes'!A22</f>
        <v>F6</v>
      </c>
    </row>
    <row r="15" spans="1:16" s="11" customFormat="1" ht="77.25" customHeight="1" x14ac:dyDescent="0.25">
      <c r="A15" s="12" t="str">
        <f t="shared" si="3"/>
        <v>IMG06</v>
      </c>
      <c r="B15" s="62"/>
      <c r="C15" s="20" t="str">
        <f t="shared" si="0"/>
        <v>Recurso M5A</v>
      </c>
      <c r="D15" s="63" t="s">
        <v>187</v>
      </c>
      <c r="E15" s="63" t="s">
        <v>155</v>
      </c>
      <c r="F15" s="13" t="str">
        <f t="shared" ca="1" si="4"/>
        <v>MA_09_09_CO_RE180_IMG06n.png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MA_09_09_CO_RE180_IMG06a.png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4" t="s">
        <v>194</v>
      </c>
      <c r="K15" s="66"/>
      <c r="O15" s="2" t="str">
        <f>'Definición técnica de imagenes'!A24</f>
        <v>F6B</v>
      </c>
    </row>
    <row r="16" spans="1:16" s="11" customFormat="1" ht="90.75" customHeight="1" x14ac:dyDescent="0.3">
      <c r="A16" s="12" t="str">
        <f t="shared" si="3"/>
        <v>IMG07</v>
      </c>
      <c r="B16" s="62"/>
      <c r="C16" s="20" t="str">
        <f t="shared" si="0"/>
        <v>Recurso M5A</v>
      </c>
      <c r="D16" s="63" t="s">
        <v>187</v>
      </c>
      <c r="E16" s="63" t="s">
        <v>155</v>
      </c>
      <c r="F16" s="13" t="str">
        <f t="shared" ca="1" si="4"/>
        <v>MA_09_09_CO_RE180_IMG07n.png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MA_09_09_CO_RE180_IMG07a.png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4" t="s">
        <v>194</v>
      </c>
      <c r="K16" s="68"/>
      <c r="O16" s="2" t="str">
        <f>'Definición técnica de imagenes'!A25</f>
        <v>F7</v>
      </c>
    </row>
    <row r="17" spans="1:15" s="11" customFormat="1" ht="77.25" customHeigh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4"/>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B10" workbookViewId="0">
      <selection activeCell="A52" sqref="A52"/>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topLeftCell="D1" zoomScale="125" zoomScaleNormal="125" zoomScalePageLayoutView="125" workbookViewId="0">
      <pane ySplit="2" topLeftCell="A69" activePane="bottomLeft" state="frozen"/>
      <selection pane="bottomLeft" activeCell="C5" sqref="C5"/>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User</cp:lastModifiedBy>
  <dcterms:created xsi:type="dcterms:W3CDTF">2014-07-01T23:43:25Z</dcterms:created>
  <dcterms:modified xsi:type="dcterms:W3CDTF">2016-03-11T18:52:41Z</dcterms:modified>
</cp:coreProperties>
</file>