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<sst xmlns="http://schemas.openxmlformats.org/spreadsheetml/2006/main" count="380" uniqueCount="197">
  <si>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</si>
  <si>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</si>
  <si>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</si>
  <si>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</si>
  <si>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</si>
  <si>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</si>
  <si>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</si>
  <si>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</si>
  <si>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</si>
  <si>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</si>
  <si>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</si>
  <si>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</si>
  <si>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</si>
  <si>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</si>
  <si>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</si>
  <si>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</si>
  <si>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</si>
  <si>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</si>
  <si>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</si>
  <si>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</si>
  <si>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</si>
  <si>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</si>
  <si>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</si>
  <si>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</si>
  <si>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</si>
  <si>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</si>
  <si>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</si>
  <si>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</si>
  <si>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</si>
  <si>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</si>
  <si>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</si>
  <si>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</si>
  <si>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</si>
  <si>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</si>
  <si>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</si>
  <si>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</si>
  <si>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</si>
  <si>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</si>
  <si>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</si>
  <si>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</si>
  <si>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</si>
  <si>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</si>
  <si>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</si>
  <si>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</si>
  <si>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</si>
  <si>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</si>
  <si>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</si>
  <si>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</si>
  <si>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</si>
  <si>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</si>
  <si>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</si>
  <si>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</si>
  <si>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</si>
  <si>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</si>
  <si>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</si>
  <si>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</si>
  <si>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</si>
  <si>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</si>
  <si>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</si>
  <si>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</si>
  <si>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</si>
  <si>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</si>
  <si>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</si>
  <si>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</si>
  <si>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</si>
  <si>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</si>
  <si>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</si>
  <si>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</si>
  <si>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</si>
  <si>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</si>
  <si>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</si>
  <si>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</si>
  <si>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</si>
  <si>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</si>
  <si>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</si>
  <si>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</si>
  <si>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</si>
  <si>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</si>
  <si>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</si>
  <si>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</si>
  <si>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</si>
  <si>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</si>
  <si>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</si>
  <si>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</si>
  <si>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</si>
  <si>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</si>
  <si>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</si>
  <si>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</si>
  <si>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</si>
  <si>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</si>
  <si>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</si>
  <si>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</si>
  <si>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</si>
  <si>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</si>
  <si>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</si>
  <si>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</si>
  <si>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</si>
  <si>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</si>
  <si>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</si>
  <si>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</si>
  <si>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</si>
  <si>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</si>
  <si>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</si>
  <si>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</si>
  <si>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</si>
  <si>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</si>
  <si>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</si>
  <si>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</si>
  <si>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</si>
  <si>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</si>
  <si>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</si>
  <si>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</si>
  <si>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</si>
  <si>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</si>
  <si>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</si>
  <si>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</si>
  <si>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</si>
  <si>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</si>
  <si>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</si>
  <si>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</si>
  <si>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</si>
  <si>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</si>
  <si>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</si>
  <si>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</si>
  <si>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</si>
  <si>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</si>
  <si>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</si>
  <si>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</si>
  <si>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</si>
  <si>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</si>
  <si>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</si>
  <si>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</si>
  <si>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</si>
  <si>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</si>
  <si>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</si>
  <si>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</si>
  <si>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</si>
  <si>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</si>
  <si>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</si>
  <si>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</si>
  <si>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</si>
  <si>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</si>
  <si>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</si>
  <si>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</si>
  <si>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</si>
  <si>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</si>
  <si>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</si>
  <si>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</si>
  <si>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</si>
  <si>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</si>
  <si>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</si>
  <si>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</si>
  <si>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</si>
  <si>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</si>
  <si>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</si>
  <si>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</si>
  <si>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</si>
  <si>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</si>
  <si>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</si>
  <si>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</si>
  <si>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</si>
  <si>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</si>
  <si>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</si>
  <si>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</si>
  <si>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</si>
  <si>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</si>
  <si>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</si>
  <si>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</si>
  <si>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</si>
  <si>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</si>
  <si>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</si>
  <si>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</si>
  <si>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</si>
  <si>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</si>
  <si>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</si>
  <si>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</si>
  <si>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</si>
  <si>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</si>
  <si>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</si>
  <si>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</si>
  <si>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</si>
  <si>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</si>
  <si>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</si>
  <si>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</si>
  <si>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</si>
  <si>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</si>
  <si>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</si>
  <si>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</si>
  <si>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393456580</t>
  </si>
  <si>
    <t>Tabla que se muestra adjunta en la observación</t>
  </si>
  <si>
    <t>La estadística y la combinatoria</t>
  </si>
  <si>
    <t>Adriana Ma. Pachón</t>
  </si>
  <si>
    <t>MA_10_06_CO_REC270</t>
  </si>
  <si>
    <t xml:space="preserve">Imagen de un murciélago. 
Shutterstock: 424154623
Ignorar el código de la primera columna. 
</t>
  </si>
  <si>
    <t>Fotografía</t>
  </si>
  <si>
    <t xml:space="preserve">Ilustrar en la imagen propuesta los números: 0 1 3 5 7 8 en el globo de pensamiento. O una similar. 
</t>
  </si>
  <si>
    <t xml:space="preserve">Imagen alusiva a un premio. 
Shutterstock: 240441667
Ignorar el código de la primera columna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</si>
</sst>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238124</xdr:colOff>
      <xdr:row>12</xdr:row>
      <xdr:rowOff>119063</xdr:rowOff>
    </xdr:from>
    <xdr:to>
      <xdr:col>17</xdr:col>
      <xdr:colOff>762000</xdr:colOff>
      <xdr:row>12</xdr:row>
      <xdr:rowOff>892969</xdr:rowOff>
    </xdr:to>
    <xdr:pic>
      <xdr:nvPicPr>
        <xdr:cNvPr id="2" name="Imagen 1"/>
        <xdr:cNvPicPr>
          <a:picLocks noChangeAspect="1"/>
        </xdr:cNvPicPr>
      </xdr:nvPicPr>
      <xdr:blipFill rotWithShape="1">
        <a:blip xmlns:r="http://schemas.openxmlformats.org/officeDocument/2006/relationships" r:embed="rId1"/>
        <a:srcRect l="37465" t="56415" r="16556" b="29372"/>
        <a:stretch/>
      </xdr:blipFill>
      <xdr:spPr>
        <a:xfrm>
          <a:off x="16585405" y="6679407"/>
          <a:ext cx="4452939" cy="773906"/>
        </a:xfrm>
        <a:prstGeom prst="rect">
          <a:avLst/>
        </a:prstGeom>
      </xdr:spPr>
    </xdr:pic>
    <xdr:clientData/>
  </xdr:twoCellAnchor>
  <xdr:twoCellAnchor editAs="oneCell">
    <xdr:from>
      <xdr:col>10</xdr:col>
      <xdr:colOff>50256</xdr:colOff>
      <xdr:row>13</xdr:row>
      <xdr:rowOff>1059658</xdr:rowOff>
    </xdr:from>
    <xdr:to>
      <xdr:col>17</xdr:col>
      <xdr:colOff>773908</xdr:colOff>
      <xdr:row>13</xdr:row>
      <xdr:rowOff>2107407</xdr:rowOff>
    </xdr:to>
    <xdr:pic>
      <xdr:nvPicPr>
        <xdr:cNvPr id="3" name="Imagen 2"/>
        <xdr:cNvPicPr>
          <a:picLocks noChangeAspect="1"/>
        </xdr:cNvPicPr>
      </xdr:nvPicPr>
      <xdr:blipFill rotWithShape="1">
        <a:blip xmlns:r="http://schemas.openxmlformats.org/officeDocument/2006/relationships" r:embed="rId2"/>
        <a:srcRect l="36360" t="55853" r="16627" b="25317"/>
        <a:stretch/>
      </xdr:blipFill>
      <xdr:spPr>
        <a:xfrm>
          <a:off x="16397537" y="8834439"/>
          <a:ext cx="4652715" cy="1047749"/>
        </a:xfrm>
        <a:prstGeom prst="rect">
          <a:avLst/>
        </a:prstGeom>
      </xdr:spPr>
    </xdr:pic>
    <xdr:clientData/>
  </xdr:twoCellAnchor>
  <xdr:twoCellAnchor editAs="oneCell">
    <xdr:from>
      <xdr:col>10</xdr:col>
      <xdr:colOff>226218</xdr:colOff>
      <xdr:row>9</xdr:row>
      <xdr:rowOff>535782</xdr:rowOff>
    </xdr:from>
    <xdr:to>
      <xdr:col>15</xdr:col>
      <xdr:colOff>25290</xdr:colOff>
      <xdr:row>9</xdr:row>
      <xdr:rowOff>2107407</xdr:rowOff>
    </xdr:to>
    <xdr:pic>
      <xdr:nvPicPr>
        <xdr:cNvPr id="4" name="Imagen 3" descr="http://thumb101.shutterstock.com/display_pic_with_logo/3136949/424154623/stock-photo-black-flying-foxes-hanging-on-tree-thailand-424154623.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73499" y="2690813"/>
          <a:ext cx="206126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313547</xdr:colOff>
      <xdr:row>10</xdr:row>
      <xdr:rowOff>71436</xdr:rowOff>
    </xdr:from>
    <xdr:to>
      <xdr:col>10</xdr:col>
      <xdr:colOff>1783760</xdr:colOff>
      <xdr:row>10</xdr:row>
      <xdr:rowOff>1980635</xdr:rowOff>
    </xdr:to>
    <xdr:pic>
      <xdr:nvPicPr>
        <xdr:cNvPr id="5" name="Imagen 4"/>
        <xdr:cNvPicPr>
          <a:picLocks noChangeAspect="1"/>
        </xdr:cNvPicPr>
      </xdr:nvPicPr>
      <xdr:blipFill>
        <a:blip xmlns:r="http://schemas.openxmlformats.org/officeDocument/2006/relationships" r:embed="rId4"/>
        <a:stretch>
          <a:fillRect/>
        </a:stretch>
      </xdr:blipFill>
      <xdr:spPr>
        <a:xfrm>
          <a:off x="16660828" y="4762499"/>
          <a:ext cx="1470213" cy="19091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393456580/stock-vector-realistic-blank-vector-glass-trophy-award.html?src=4tPQhwaJzw4qRIN-745YfA-1-3" TargetMode="External"/><Relationship Id="rId2" Type="http://schemas.openxmlformats.org/officeDocument/2006/relationships/hyperlink" Target="http://www.shutterstock.com/pic-182626823/stock-photo-portrait-of-handsome-young-man-looking-and-pointing-up-to-blank-bubble-speech-to-copy-space.html?src=pp-photo-179007872-6" TargetMode="External"/><Relationship Id="rId1" Type="http://schemas.openxmlformats.org/officeDocument/2006/relationships/hyperlink" Target="http://www.shutterstock.com/pic-223459744/stock-vector-cartoon-bat-on-orange-background-vector-illustration.html?src=KTqwDZxaMqQUw4r-2Qb9qQ-1-7"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1"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70"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77">
        <v>223459744</v>
      </c>
      <c r="C10" s="20" t="str">
        <f t="shared" ref="C10:C41" si="0">IF(OR(B10&lt;&gt;"",J10&lt;&gt;""),IF($G$4="Recurso",CONCATENATE($G$4," ",$G$5),$G$4),"")</f>
        <v>Recurso M101</v>
      </c>
      <c r="D10" s="63" t="s">
        <v>194</v>
      </c>
      <c r="E10" s="63" t="s">
        <v>155</v>
      </c>
      <c r="F10" s="13" t="str">
        <f t="shared" ref="F10" ca="1" si="1">IF(OR(B10&lt;&gt;"",J10&lt;&gt;""),CONCATENATE($C$7,"_",$A10,IF($G$4="Cuaderno de Estudio","_small",CONCATENATE(IF(I10="","","n"),IF(LEFT($G$5,1)="F",".jpg",".png")))),"")</f>
        <v>MA_10_06_CO_REC270_IMG01n.png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193</v>
      </c>
      <c r="K10"/>
      <c r="O10" s="2" t="str">
        <f>'Definición técnica de imagenes'!A12</f>
        <v>M12D</v>
      </c>
    </row>
    <row r="11" spans="1:16" s="11" customFormat="1" ht="180.75" customHeight="1" x14ac:dyDescent="0.25">
      <c r="A11" s="12" t="str">
        <f>IF(OR(B11&lt;&gt;"",J11&lt;&gt;""),CONCATENATE(LEFT(A10,3),IF(MID(A10,4,2)+1&lt;10,CONCATENATE("0",MID(A10,4,2)+1))),"")</f>
        <v>IMG02</v>
      </c>
      <c r="B11" s="77">
        <v>182626823</v>
      </c>
      <c r="C11" s="20" t="str">
        <f>IF(OR(B11&lt;&gt;"",J11&lt;&gt;""),IF($G$4="Recurso",CONCATENATE($G$4," ",$G$5),$G$4),"")</f>
        <v>Recurso M101</v>
      </c>
      <c r="D11" s="63" t="s">
        <v>187</v>
      </c>
      <c r="E11" s="63" t="s">
        <v>155</v>
      </c>
      <c r="F11" s="13" t="str">
        <f ca="1">IF(OR(B11&lt;&gt;"",J11&lt;&gt;""),CONCATENATE($C$7,"_",$A11,IF($G$4="Cuaderno de Estudio","_small",CONCATENATE(IF(I11="","","n"),IF(LEFT($G$5,1)="F",".jpg",".png")))),"")</f>
        <v>MA_10_06_CO_REC270_IMG02n.png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4"/>
      <c r="O11" s="2" t="str">
        <f>'Definición técnica de imagenes'!A13</f>
        <v>M101</v>
      </c>
    </row>
    <row r="12" spans="1:16" s="11" customFormat="1" ht="128.25" customHeight="1" x14ac:dyDescent="0.25">
      <c r="A12" s="12" t="str">
        <f t="shared" ref="A12:A18" si="3">IF(OR(B12&lt;&gt;"",J12&lt;&gt;""),CONCATENATE(LEFT(A11,3),IF(MID(A11,4,2)+1&lt;10,CONCATENATE("0",MID(A11,4,2)+1))),"")</f>
        <v>IMG03</v>
      </c>
      <c r="B12" s="77" t="s">
        <v>188</v>
      </c>
      <c r="C12" s="20" t="str">
        <f t="shared" si="0"/>
        <v>Recurso M101</v>
      </c>
      <c r="D12" s="63" t="s">
        <v>187</v>
      </c>
      <c r="E12" s="63" t="s">
        <v>155</v>
      </c>
      <c r="F12" s="13" t="str">
        <f t="shared" ref="F12:F74" ca="1" si="4">IF(OR(B12&lt;&gt;"",J12&lt;&gt;""),CONCATENATE($C$7,"_",$A12,IF($G$4="Cuaderno de Estudio","_small",CONCATENATE(IF(I12="","","n"),IF(LEFT($G$5,1)="F",".jpg",".png")))),"")</f>
        <v>MA_10_06_CO_REC270_IMG03n.png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95.25" customHeight="1" x14ac:dyDescent="0.25">
      <c r="A13" s="12" t="str">
        <f t="shared" si="3"/>
        <v>IMG04</v>
      </c>
      <c r="B13" s="62"/>
      <c r="C13" s="20" t="str">
        <f t="shared" si="0"/>
        <v>Recurso M101</v>
      </c>
      <c r="D13" s="63" t="s">
        <v>187</v>
      </c>
      <c r="E13" s="63" t="s">
        <v>155</v>
      </c>
      <c r="F13" s="13" t="str">
        <f t="shared" ca="1" si="4"/>
        <v>MA_10_06_CO_REC270_IMG04n.png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MA_10_06_CO_REC270_IMG04a.png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189</v>
      </c>
      <c r="K13" s="64"/>
      <c r="O13" s="2" t="str">
        <f>'Definición técnica de imagenes'!A19</f>
        <v>F4</v>
      </c>
    </row>
    <row r="14" spans="1:16" s="11" customFormat="1" ht="217.5" customHeight="1" x14ac:dyDescent="0.25">
      <c r="A14" s="12" t="str">
        <f t="shared" si="3"/>
        <v>IMG05</v>
      </c>
      <c r="B14" s="62"/>
      <c r="C14" s="20" t="str">
        <f t="shared" si="0"/>
        <v>Recurso M101</v>
      </c>
      <c r="D14" s="63" t="s">
        <v>187</v>
      </c>
      <c r="E14" s="63" t="s">
        <v>155</v>
      </c>
      <c r="F14" s="13" t="str">
        <f t="shared" ca="1" si="4"/>
        <v>MA_10_06_CO_REC270_IMG05n.png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MA_10_06_CO_REC270_IMG05a.png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189</v>
      </c>
      <c r="K14" s="66"/>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23459744/stock-vector-cartoon-bat-on-orange-background-vector-illustration.html?src=KTqwDZxaMqQUw4r-2Qb9qQ-1-7"/>
    <hyperlink ref="B11" r:id="rId2" display="http://www.shutterstock.com/pic-182626823/stock-photo-portrait-of-handsome-young-man-looking-and-pointing-up-to-blank-bubble-speech-to-copy-space.html?src=pp-photo-179007872-6"/>
    <hyperlink ref="B12" r:id="rId3" display="http://www.shutterstock.com/pic-393456580/stock-vector-realistic-blank-vector-glass-trophy-award.html?src=4tPQhwaJzw4qRIN-745YfA-1-3"/>
  </hyperlinks>
  <pageMargins left="0.75" right="0.75" top="1" bottom="1" header="0.5" footer="0.5"/>
  <pageSetup orientation="portrait" horizontalDpi="4294967292" verticalDpi="4294967292"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2016-07-19T18:45:19Z</dcterms:modified>
</cp:coreProperties>
</file>