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A18"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<sst xmlns="http://schemas.openxmlformats.org/spreadsheetml/2006/main" count="385" uniqueCount="195">
  <si>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</si>
  <si>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</si>
  <si>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</si>
  <si>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</si>
  <si>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</si>
  <si>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</si>
  <si>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</si>
  <si>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</si>
  <si>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</si>
  <si>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</si>
  <si>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</si>
  <si>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</si>
  <si>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</si>
  <si>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</si>
  <si>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</si>
  <si>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</si>
  <si>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</si>
  <si>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</si>
  <si>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</si>
  <si>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</si>
  <si>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</si>
  <si>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</si>
  <si>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</si>
  <si>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</si>
  <si>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</si>
  <si>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</si>
  <si>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</si>
  <si>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</si>
  <si>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</si>
  <si>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</si>
  <si>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</si>
  <si>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</si>
  <si>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</si>
  <si>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</si>
  <si>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</si>
  <si>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</si>
  <si>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</si>
  <si>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</si>
  <si>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</si>
  <si>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</si>
  <si>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</si>
  <si>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</si>
  <si>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</si>
  <si>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</si>
  <si>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</si>
  <si>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</si>
  <si>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</si>
  <si>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</si>
  <si>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</si>
  <si>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</si>
  <si>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</si>
  <si>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</si>
  <si>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</si>
  <si>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</si>
  <si>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</si>
  <si>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</si>
  <si>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</si>
  <si>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</si>
  <si>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</si>
  <si>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</si>
  <si>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</si>
  <si>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</si>
  <si>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</si>
  <si>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</si>
  <si>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</si>
  <si>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</si>
  <si>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</si>
  <si>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</si>
  <si>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</si>
  <si>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</si>
  <si>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</si>
  <si>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</si>
  <si>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</si>
  <si>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</si>
  <si>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</si>
  <si>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</si>
  <si>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</si>
  <si>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</si>
  <si>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</si>
  <si>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</si>
  <si>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</si>
  <si>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</si>
  <si>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</si>
  <si>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</si>
  <si>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</si>
  <si>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</si>
  <si>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</si>
  <si>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</si>
  <si>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</si>
  <si>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</si>
  <si>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</si>
  <si>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</si>
  <si>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</si>
  <si>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</si>
  <si>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</si>
  <si>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</si>
  <si>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</si>
  <si>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</si>
  <si>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</si>
  <si>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</si>
  <si>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</si>
  <si>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</si>
  <si>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</si>
  <si>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</si>
  <si>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</si>
  <si>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</si>
  <si>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</si>
  <si>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</si>
  <si>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</si>
  <si>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</si>
  <si>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</si>
  <si>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</si>
  <si>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</si>
  <si>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</si>
  <si>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</si>
  <si>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</si>
  <si>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</si>
  <si>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</si>
  <si>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</si>
  <si>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</si>
  <si>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</si>
  <si>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</si>
  <si>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</si>
  <si>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</si>
  <si>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</si>
  <si>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</si>
  <si>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</si>
  <si>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</si>
  <si>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</si>
  <si>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</si>
  <si>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</si>
  <si>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</si>
  <si>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</si>
  <si>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</si>
  <si>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</si>
  <si>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</si>
  <si>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</si>
  <si>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</si>
  <si>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</si>
  <si>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</si>
  <si>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</si>
  <si>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</si>
  <si>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</si>
  <si>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</si>
  <si>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</si>
  <si>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</si>
  <si>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</si>
  <si>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</si>
  <si>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</si>
  <si>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</si>
  <si>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</si>
  <si>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</si>
  <si>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</si>
  <si>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</si>
  <si>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</si>
  <si>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</si>
  <si>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</si>
  <si>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</si>
  <si>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</si>
  <si>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</si>
  <si>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</si>
  <si>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</si>
  <si>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</si>
  <si>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</si>
  <si>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</si>
  <si>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</si>
  <si>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</si>
  <si>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</si>
  <si>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</si>
  <si>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</si>
  <si>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</si>
  <si>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</si>
  <si>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</si>
  <si>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</si>
  <si>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</si>
  <si>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</si>
  <si>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</si>
  <si>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</si>
  <si>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</si>
  <si>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</si>
  <si>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</si>
  <si>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</si>
  <si>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</si>
  <si>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</si>
  <si>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</si>
  <si>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</si>
  <si>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</si>
  <si>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</si>
  <si>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Tabla que se muestra adjunta en la obsevaciòn</t>
  </si>
  <si>
    <t>Datos que se muestran adjuntos en la observación.</t>
  </si>
  <si>
    <t>La estadística y la combinatoria</t>
  </si>
  <si>
    <t>Adriana Ma. Pachón</t>
  </si>
  <si>
    <t>MA_10_06_CO_REC290</t>
  </si>
  <si>
    <t xml:space="preserve">Aula de clase
Shuttersotck: 173378648
Ignorar código de la primera columna
</t>
  </si>
  <si>
    <t xml:space="preserve">imagen de una caja fuerte. 
Shutterstock: 189752066
Ignorar código de la primera columna.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</si>
</sst>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394607</xdr:colOff>
      <xdr:row>10</xdr:row>
      <xdr:rowOff>81642</xdr:rowOff>
    </xdr:from>
    <xdr:to>
      <xdr:col>18</xdr:col>
      <xdr:colOff>802821</xdr:colOff>
      <xdr:row>10</xdr:row>
      <xdr:rowOff>1182806</xdr:rowOff>
    </xdr:to>
    <xdr:pic>
      <xdr:nvPicPr>
        <xdr:cNvPr id="2" name="Imagen 1"/>
        <xdr:cNvPicPr>
          <a:picLocks noChangeAspect="1"/>
        </xdr:cNvPicPr>
      </xdr:nvPicPr>
      <xdr:blipFill rotWithShape="1">
        <a:blip xmlns:r="http://schemas.openxmlformats.org/officeDocument/2006/relationships" r:embed="rId1"/>
        <a:srcRect l="37218" t="34242" r="17322" b="48494"/>
        <a:stretch/>
      </xdr:blipFill>
      <xdr:spPr>
        <a:xfrm>
          <a:off x="16940893" y="4735285"/>
          <a:ext cx="5157107" cy="1101164"/>
        </a:xfrm>
        <a:prstGeom prst="rect">
          <a:avLst/>
        </a:prstGeom>
      </xdr:spPr>
    </xdr:pic>
    <xdr:clientData/>
  </xdr:twoCellAnchor>
  <xdr:twoCellAnchor editAs="oneCell">
    <xdr:from>
      <xdr:col>10</xdr:col>
      <xdr:colOff>204105</xdr:colOff>
      <xdr:row>11</xdr:row>
      <xdr:rowOff>190499</xdr:rowOff>
    </xdr:from>
    <xdr:to>
      <xdr:col>17</xdr:col>
      <xdr:colOff>639535</xdr:colOff>
      <xdr:row>11</xdr:row>
      <xdr:rowOff>1836964</xdr:rowOff>
    </xdr:to>
    <xdr:pic>
      <xdr:nvPicPr>
        <xdr:cNvPr id="3" name="Imagen 2"/>
        <xdr:cNvPicPr>
          <a:picLocks noChangeAspect="1"/>
        </xdr:cNvPicPr>
      </xdr:nvPicPr>
      <xdr:blipFill rotWithShape="1">
        <a:blip xmlns:r="http://schemas.openxmlformats.org/officeDocument/2006/relationships" r:embed="rId2"/>
        <a:srcRect l="25207" t="43532" r="41323" b="33958"/>
        <a:stretch/>
      </xdr:blipFill>
      <xdr:spPr>
        <a:xfrm>
          <a:off x="16573498" y="6095999"/>
          <a:ext cx="4354287" cy="1646465"/>
        </a:xfrm>
        <a:prstGeom prst="rect">
          <a:avLst/>
        </a:prstGeom>
      </xdr:spPr>
    </xdr:pic>
    <xdr:clientData/>
  </xdr:twoCellAnchor>
  <xdr:twoCellAnchor editAs="oneCell">
    <xdr:from>
      <xdr:col>10</xdr:col>
      <xdr:colOff>145647</xdr:colOff>
      <xdr:row>12</xdr:row>
      <xdr:rowOff>95248</xdr:rowOff>
    </xdr:from>
    <xdr:to>
      <xdr:col>18</xdr:col>
      <xdr:colOff>476249</xdr:colOff>
      <xdr:row>12</xdr:row>
      <xdr:rowOff>1088571</xdr:rowOff>
    </xdr:to>
    <xdr:pic>
      <xdr:nvPicPr>
        <xdr:cNvPr id="4" name="Imagen 3"/>
        <xdr:cNvPicPr>
          <a:picLocks noChangeAspect="1"/>
        </xdr:cNvPicPr>
      </xdr:nvPicPr>
      <xdr:blipFill rotWithShape="1">
        <a:blip xmlns:r="http://schemas.openxmlformats.org/officeDocument/2006/relationships" r:embed="rId3"/>
        <a:srcRect l="26044" t="12650" r="26888" b="70979"/>
        <a:stretch/>
      </xdr:blipFill>
      <xdr:spPr>
        <a:xfrm>
          <a:off x="16515040" y="8069034"/>
          <a:ext cx="5079495" cy="993323"/>
        </a:xfrm>
        <a:prstGeom prst="rect">
          <a:avLst/>
        </a:prstGeom>
      </xdr:spPr>
    </xdr:pic>
    <xdr:clientData/>
  </xdr:twoCellAnchor>
  <xdr:twoCellAnchor editAs="oneCell">
    <xdr:from>
      <xdr:col>10</xdr:col>
      <xdr:colOff>68035</xdr:colOff>
      <xdr:row>13</xdr:row>
      <xdr:rowOff>639535</xdr:rowOff>
    </xdr:from>
    <xdr:to>
      <xdr:col>18</xdr:col>
      <xdr:colOff>13607</xdr:colOff>
      <xdr:row>13</xdr:row>
      <xdr:rowOff>1796143</xdr:rowOff>
    </xdr:to>
    <xdr:pic>
      <xdr:nvPicPr>
        <xdr:cNvPr id="5" name="Imagen 4"/>
        <xdr:cNvPicPr>
          <a:picLocks noChangeAspect="1"/>
        </xdr:cNvPicPr>
      </xdr:nvPicPr>
      <xdr:blipFill rotWithShape="1">
        <a:blip xmlns:r="http://schemas.openxmlformats.org/officeDocument/2006/relationships" r:embed="rId4"/>
        <a:srcRect l="37688" t="34243" r="16188" b="45545"/>
        <a:stretch/>
      </xdr:blipFill>
      <xdr:spPr>
        <a:xfrm>
          <a:off x="16437428" y="9824356"/>
          <a:ext cx="4694465" cy="1156608"/>
        </a:xfrm>
        <a:prstGeom prst="rect">
          <a:avLst/>
        </a:prstGeom>
      </xdr:spPr>
    </xdr:pic>
    <xdr:clientData/>
  </xdr:twoCellAnchor>
  <xdr:twoCellAnchor editAs="oneCell">
    <xdr:from>
      <xdr:col>10</xdr:col>
      <xdr:colOff>394608</xdr:colOff>
      <xdr:row>14</xdr:row>
      <xdr:rowOff>190498</xdr:rowOff>
    </xdr:from>
    <xdr:to>
      <xdr:col>15</xdr:col>
      <xdr:colOff>204109</xdr:colOff>
      <xdr:row>14</xdr:row>
      <xdr:rowOff>1401535</xdr:rowOff>
    </xdr:to>
    <xdr:pic>
      <xdr:nvPicPr>
        <xdr:cNvPr id="6" name="Imagen 5"/>
        <xdr:cNvPicPr>
          <a:picLocks noChangeAspect="1"/>
        </xdr:cNvPicPr>
      </xdr:nvPicPr>
      <xdr:blipFill rotWithShape="1">
        <a:blip xmlns:r="http://schemas.openxmlformats.org/officeDocument/2006/relationships" r:embed="rId5"/>
        <a:srcRect l="38029" t="56804" r="35733" b="16864"/>
        <a:stretch/>
      </xdr:blipFill>
      <xdr:spPr>
        <a:xfrm>
          <a:off x="16764001" y="11402784"/>
          <a:ext cx="2068286" cy="1211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290010458/stock-vector-deposit-protection-safe-box-flat-style-colorful-vector-icon-for-info-graphics-websites-mobile.html?src=Zb561_UadheU-FcCESicLQ-1-26" TargetMode="External"/><Relationship Id="rId1" Type="http://schemas.openxmlformats.org/officeDocument/2006/relationships/hyperlink" Target="http://www.shutterstock.com/pic-212401648/stock-photo-interior-of-classroom-modern-light-classroom-without-students-with-furniture-and-green-chalkboard.html?src=fBcvx28G9G9X-WJLOnBO0w-1-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3" activePane="bottomLeft" state="frozen"/>
      <selection pane="bottomLeft" activeCell="J22" sqref="J22"/>
    </sheetView>
  </sheetViews>
  <sheetFormatPr baseColWidth="10" defaultColWidth="10.875" defaultRowHeight="13.5" x14ac:dyDescent="0.25"/>
  <cols>
    <col min="1" max="1" width="7" style="2" customWidth="1"/>
    <col min="2" max="2" width="21" style="2" customWidth="1"/>
    <col min="3" max="3" width="23.5" style="2" bestFit="1"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70"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77">
        <v>212401648</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MA_10_06_CO_REC290_IMG01n.png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193</v>
      </c>
      <c r="K10" s="64"/>
      <c r="O10" s="2" t="str">
        <f>'Definición técnica de imagenes'!A12</f>
        <v>M12D</v>
      </c>
    </row>
    <row r="11" spans="1:16" s="11" customFormat="1" ht="99" customHeight="1" x14ac:dyDescent="0.25">
      <c r="A11" s="12" t="str">
        <f>IF(OR(B11&lt;&gt;"",J11&lt;&gt;""),CONCATENATE(LEFT(A10,3),IF(MID(A10,4,2)+1&lt;10,CONCATENATE("0",MID(A10,4,2)+1))),"")</f>
        <v>IMG02</v>
      </c>
      <c r="B11" s="62"/>
      <c r="C11" s="20" t="str">
        <f>IF(OR(B11&lt;&gt;"",J11&lt;&gt;""),IF($G$4="Recurso",CONCATENATE($G$4," ",$G$5),$G$4),"")</f>
        <v>Recurso M101</v>
      </c>
      <c r="D11" s="63" t="s">
        <v>187</v>
      </c>
      <c r="E11" s="63" t="s">
        <v>155</v>
      </c>
      <c r="F11" s="13" t="str">
        <f ca="1">IF(OR(B11&lt;&gt;"",J11&lt;&gt;""),CONCATENATE($C$7,"_",$A11,IF($G$4="Cuaderno de Estudio","_small",CONCATENATE(IF(I11="","","n"),IF(LEFT($G$5,1)="F",".jpg",".png")))),"")</f>
        <v>MA_10_06_CO_REC290_IMG02n.png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188</v>
      </c>
      <c r="K11" s="64"/>
      <c r="O11" s="2" t="str">
        <f>'Definición técnica de imagenes'!A13</f>
        <v>M101</v>
      </c>
    </row>
    <row r="12" spans="1:16" s="11" customFormat="1" ht="162.75" customHeight="1" x14ac:dyDescent="0.25">
      <c r="A12" s="12" t="str">
        <f t="shared" ref="A12:A18" si="3">IF(OR(B12&lt;&gt;"",J12&lt;&gt;""),CONCATENATE(LEFT(A11,3),IF(MID(A11,4,2)+1&lt;10,CONCATENATE("0",MID(A11,4,2)+1))),"")</f>
        <v>IMG03</v>
      </c>
      <c r="B12" s="62"/>
      <c r="C12" s="20" t="str">
        <f t="shared" si="0"/>
        <v>Recurso M101</v>
      </c>
      <c r="D12" s="63" t="s">
        <v>187</v>
      </c>
      <c r="E12" s="63" t="s">
        <v>155</v>
      </c>
      <c r="F12" s="13" t="str">
        <f t="shared" ref="F12:F74" ca="1" si="4">IF(OR(B12&lt;&gt;"",J12&lt;&gt;""),CONCATENATE($C$7,"_",$A12,IF($G$4="Cuaderno de Estudio","_small",CONCATENATE(IF(I12="","","n"),IF(LEFT($G$5,1)="F",".jpg",".png")))),"")</f>
        <v>MA_10_06_CO_REC290_IMG03n.png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189</v>
      </c>
      <c r="K12" s="64"/>
      <c r="O12" s="2" t="str">
        <f>'Definición técnica de imagenes'!A18</f>
        <v>Diaporama F1</v>
      </c>
    </row>
    <row r="13" spans="1:16" s="11" customFormat="1" ht="95.25" customHeight="1" x14ac:dyDescent="0.25">
      <c r="A13" s="12" t="str">
        <f t="shared" si="3"/>
        <v>IMG04</v>
      </c>
      <c r="B13" s="62"/>
      <c r="C13" s="20" t="str">
        <f t="shared" si="0"/>
        <v>Recurso M101</v>
      </c>
      <c r="D13" s="63" t="s">
        <v>187</v>
      </c>
      <c r="E13" s="63" t="s">
        <v>155</v>
      </c>
      <c r="F13" s="13" t="str">
        <f t="shared" ca="1" si="4"/>
        <v>MA_10_06_CO_REC290_IMG04n.png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MA_10_06_CO_REC290_IMG04a.png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189</v>
      </c>
      <c r="K13" s="64"/>
      <c r="O13" s="2" t="str">
        <f>'Definición técnica de imagenes'!A19</f>
        <v>F4</v>
      </c>
    </row>
    <row r="14" spans="1:16" s="11" customFormat="1" ht="159.75" customHeight="1" x14ac:dyDescent="0.25">
      <c r="A14" s="12" t="str">
        <f t="shared" si="3"/>
        <v>IMG05</v>
      </c>
      <c r="B14" s="62"/>
      <c r="C14" s="20" t="str">
        <f t="shared" si="0"/>
        <v>Recurso M101</v>
      </c>
      <c r="D14" s="63" t="s">
        <v>187</v>
      </c>
      <c r="E14" s="63" t="s">
        <v>155</v>
      </c>
      <c r="F14" s="13" t="str">
        <f t="shared" ca="1" si="4"/>
        <v>MA_10_06_CO_REC290_IMG05n.png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MA_10_06_CO_REC290_IMG05a.png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188</v>
      </c>
      <c r="K14" s="66"/>
      <c r="O14" s="2" t="str">
        <f>'Definición técnica de imagenes'!A22</f>
        <v>F6</v>
      </c>
    </row>
    <row r="15" spans="1:16" s="11" customFormat="1" ht="132" customHeight="1" x14ac:dyDescent="0.25">
      <c r="A15" s="12" t="str">
        <f t="shared" si="3"/>
        <v>IMG06</v>
      </c>
      <c r="B15" s="62"/>
      <c r="C15" s="20" t="str">
        <f t="shared" si="0"/>
        <v>Recurso M101</v>
      </c>
      <c r="D15" s="63" t="s">
        <v>187</v>
      </c>
      <c r="E15" s="63" t="s">
        <v>155</v>
      </c>
      <c r="F15" s="13" t="str">
        <f t="shared" ca="1" si="4"/>
        <v>MA_10_06_CO_REC290_IMG06n.png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MA_10_06_CO_REC290_IMG06a.png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189</v>
      </c>
      <c r="K15" s="66"/>
      <c r="O15" s="2" t="str">
        <f>'Definición técnica de imagenes'!A24</f>
        <v>F6B</v>
      </c>
    </row>
    <row r="16" spans="1:16" s="11" customFormat="1" ht="90.75" customHeight="1" x14ac:dyDescent="0.3">
      <c r="A16" s="12" t="str">
        <f t="shared" si="3"/>
        <v>IMG07</v>
      </c>
      <c r="B16" s="77">
        <v>290010458</v>
      </c>
      <c r="C16" s="20" t="str">
        <f t="shared" si="0"/>
        <v>Recurso M101</v>
      </c>
      <c r="D16" s="63" t="s">
        <v>187</v>
      </c>
      <c r="E16" s="63" t="s">
        <v>155</v>
      </c>
      <c r="F16" s="13" t="str">
        <f t="shared" ca="1" si="4"/>
        <v>MA_10_06_CO_REC290_IMG07n.png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MA_10_06_CO_REC290_IMG07a.png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194</v>
      </c>
      <c r="K16" s="67"/>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12401648/stock-photo-interior-of-classroom-modern-light-classroom-without-students-with-furniture-and-green-chalkboard.html?src=fBcvx28G9G9X-WJLOnBO0w-1-4"/>
    <hyperlink ref="B16" r:id="rId2" display="http://www.shutterstock.com/pic-290010458/stock-vector-deposit-protection-safe-box-flat-style-colorful-vector-icon-for-info-graphics-websites-mobile.html?src=Zb561_UadheU-FcCESicLQ-1-26"/>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2016-07-19T19:59:58Z</dcterms:modified>
</cp:coreProperties>
</file>